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sktop\FIDAL LAZIO\FULVIO VILLA\2025\"/>
    </mc:Choice>
  </mc:AlternateContent>
  <xr:revisionPtr revIDLastSave="0" documentId="13_ncr:1_{6C7FB552-8538-493D-AAE0-CFDF19FEE635}" xr6:coauthVersionLast="47" xr6:coauthVersionMax="47" xr10:uidLastSave="{00000000-0000-0000-0000-000000000000}"/>
  <bookViews>
    <workbookView xWindow="-98" yWindow="-98" windowWidth="19396" windowHeight="11475" activeTab="1" xr2:uid="{07704B1D-F7DB-49E1-B1B1-CD71A4DA156B}"/>
  </bookViews>
  <sheets>
    <sheet name="CLASSIFICA TROFEI 2025" sheetId="2" r:id="rId1"/>
    <sheet name="CLASSIFICA TROFEO LAZIO MARCIA " sheetId="3" r:id="rId2"/>
    <sheet name="Foglio4" sheetId="4" r:id="rId3"/>
    <sheet name="Foglio5" sheetId="5" r:id="rId4"/>
    <sheet name="Foglio6" sheetId="6" r:id="rId5"/>
    <sheet name="Foglio7" sheetId="7" r:id="rId6"/>
    <sheet name="Foglio8" sheetId="8" r:id="rId7"/>
    <sheet name="Foglio9" sheetId="9" r:id="rId8"/>
    <sheet name="Foglio10" sheetId="10" r:id="rId9"/>
    <sheet name="Foglio11" sheetId="11" r:id="rId10"/>
    <sheet name="Foglio12" sheetId="12" r:id="rId11"/>
    <sheet name="Foglio13" sheetId="13" r:id="rId12"/>
    <sheet name="Foglio14" sheetId="14" r:id="rId13"/>
    <sheet name="Foglio15" sheetId="15" r:id="rId14"/>
    <sheet name="Foglio16" sheetId="16" r:id="rId15"/>
    <sheet name="Foglio17" sheetId="17" r:id="rId16"/>
    <sheet name="Foglio18" sheetId="18" r:id="rId17"/>
    <sheet name="Foglio19" sheetId="19" r:id="rId18"/>
    <sheet name="Foglio20" sheetId="20" r:id="rId19"/>
    <sheet name="Foglio21" sheetId="21" r:id="rId20"/>
    <sheet name="Foglio22" sheetId="22" r:id="rId21"/>
    <sheet name="Foglio23" sheetId="23" r:id="rId22"/>
    <sheet name="Foglio24" sheetId="24" r:id="rId23"/>
    <sheet name="Foglio25" sheetId="25" r:id="rId24"/>
    <sheet name="Foglio26" sheetId="26" r:id="rId25"/>
    <sheet name="Foglio27" sheetId="27" r:id="rId26"/>
    <sheet name="Foglio28" sheetId="28" r:id="rId27"/>
    <sheet name="Foglio29" sheetId="29" r:id="rId28"/>
    <sheet name="Foglio30" sheetId="30" r:id="rId29"/>
    <sheet name="Foglio31" sheetId="31" r:id="rId30"/>
    <sheet name="Foglio32" sheetId="32" r:id="rId31"/>
    <sheet name="Foglio33" sheetId="33" r:id="rId32"/>
    <sheet name="Foglio34" sheetId="34" r:id="rId33"/>
    <sheet name="Foglio35" sheetId="35" r:id="rId34"/>
    <sheet name="Foglio36" sheetId="36" r:id="rId3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C10" i="3"/>
  <c r="C9" i="3"/>
  <c r="C8" i="3"/>
  <c r="C7" i="3"/>
  <c r="C6" i="3"/>
  <c r="C5" i="3"/>
  <c r="C4" i="3"/>
  <c r="J71" i="2"/>
  <c r="J72" i="2"/>
  <c r="J73" i="2"/>
  <c r="J74" i="2"/>
  <c r="J77" i="2"/>
  <c r="J75" i="2"/>
  <c r="J76" i="2"/>
  <c r="J78" i="2"/>
  <c r="J80" i="2"/>
  <c r="J81" i="2"/>
  <c r="J82" i="2"/>
  <c r="J83" i="2"/>
  <c r="J79" i="2"/>
  <c r="J84" i="2"/>
  <c r="J85" i="2"/>
  <c r="J87" i="2"/>
  <c r="J89" i="2"/>
  <c r="J88" i="2"/>
  <c r="J91" i="2"/>
  <c r="J92" i="2"/>
  <c r="J93" i="2"/>
  <c r="J90" i="2"/>
  <c r="J86" i="2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5" i="3"/>
  <c r="C23" i="3"/>
  <c r="C22" i="3"/>
  <c r="C14" i="3"/>
  <c r="K58" i="2"/>
  <c r="K59" i="2"/>
  <c r="K60" i="2"/>
  <c r="K61" i="2"/>
  <c r="K62" i="2"/>
  <c r="K63" i="2"/>
  <c r="K64" i="2"/>
  <c r="K65" i="2"/>
  <c r="K66" i="2"/>
  <c r="K67" i="2"/>
  <c r="K42" i="2"/>
  <c r="K43" i="2"/>
  <c r="K44" i="2"/>
  <c r="K46" i="2"/>
  <c r="K45" i="2"/>
  <c r="K47" i="2"/>
  <c r="K48" i="2"/>
  <c r="K49" i="2"/>
  <c r="K50" i="2"/>
  <c r="K51" i="2"/>
  <c r="K52" i="2"/>
  <c r="K19" i="2"/>
  <c r="K20" i="2"/>
  <c r="K21" i="2"/>
  <c r="K22" i="2"/>
  <c r="K23" i="2"/>
  <c r="K26" i="2"/>
  <c r="K25" i="2"/>
  <c r="K24" i="2"/>
  <c r="K27" i="2"/>
  <c r="K28" i="2"/>
  <c r="K29" i="2"/>
  <c r="K31" i="2"/>
  <c r="K32" i="2"/>
  <c r="K30" i="2"/>
  <c r="K33" i="2"/>
  <c r="K34" i="2"/>
  <c r="K35" i="2"/>
  <c r="K37" i="2"/>
  <c r="K36" i="2"/>
  <c r="K38" i="2"/>
  <c r="K3" i="2"/>
  <c r="K4" i="2"/>
  <c r="K5" i="2"/>
  <c r="K6" i="2"/>
  <c r="K7" i="2"/>
  <c r="K9" i="2"/>
  <c r="K8" i="2"/>
  <c r="K10" i="2"/>
</calcChain>
</file>

<file path=xl/sharedStrings.xml><?xml version="1.0" encoding="utf-8"?>
<sst xmlns="http://schemas.openxmlformats.org/spreadsheetml/2006/main" count="409" uniqueCount="72">
  <si>
    <t>TROFEO RIZZATO/ E-R-C UOMINI</t>
  </si>
  <si>
    <t>1°</t>
  </si>
  <si>
    <t>2°</t>
  </si>
  <si>
    <t>3°</t>
  </si>
  <si>
    <t>4°</t>
  </si>
  <si>
    <t>5°</t>
  </si>
  <si>
    <t>6°</t>
  </si>
  <si>
    <t>7°</t>
  </si>
  <si>
    <t>RS082 ATLETICA LANUVIUM NEPTUNIA ASD</t>
  </si>
  <si>
    <t>RM057 FIAMME GIALLE G. SIMONI</t>
  </si>
  <si>
    <t>RM071 A.S.D. KRONOS ROMA</t>
  </si>
  <si>
    <t>RS060 CIRCOLO RICR. LIB. VALMONTONE</t>
  </si>
  <si>
    <t>RS022 ATLETICA CECCHINA AL.PA. ASD</t>
  </si>
  <si>
    <t>RM218 AL SPORT &amp; GIOVANI</t>
  </si>
  <si>
    <t>TROFEO RIZZATO/ E-R-C DONNE</t>
  </si>
  <si>
    <t>8°</t>
  </si>
  <si>
    <t>TROFEO TUDONI A-J-P/S  DONNE</t>
  </si>
  <si>
    <t>TROFEO SCIARRETTA  A-J-P/S  UOMINI</t>
  </si>
  <si>
    <t>TROFEO STAZI  MASTER  UOMINI+DONNE</t>
  </si>
  <si>
    <t>-</t>
  </si>
  <si>
    <t>TR024 ASS.ATL.LIBERTAS ORVIETO</t>
  </si>
  <si>
    <t>AR505 ASD BBP ATHLETIC</t>
  </si>
  <si>
    <t>LT220 RUNFOREVER APRILIA</t>
  </si>
  <si>
    <t>RI223 ATL.STUD.RIETI A.MILARDI</t>
  </si>
  <si>
    <t>RS025 ATL. GENAZZANO</t>
  </si>
  <si>
    <t>CH172 POLISPORTIVA TETHYS CHIETI</t>
  </si>
  <si>
    <t>AQ014 A.S.D.AMAT.ATLETICA SERAFINI</t>
  </si>
  <si>
    <t>RS010 LIB.ATL. CASTELGANDOLFO-ALBANO</t>
  </si>
  <si>
    <t>RM416 ASD NISSOLINO OSTIA ATLETICA</t>
  </si>
  <si>
    <t>RM196 A.S.D. ATL. VILLA GUGLIELMI</t>
  </si>
  <si>
    <t>AV208 ASD ENTERPRISE SPORT &amp; SERVICE</t>
  </si>
  <si>
    <t>RM050 S.S. LAZIO ATLETICA LEGGERA</t>
  </si>
  <si>
    <t>LT302 SSD FORMIA ATL.LEGGERA A R.L.</t>
  </si>
  <si>
    <t>RM161 ATL. ROMA ACQUACETOSA</t>
  </si>
  <si>
    <t>RM131 A.S.D. ACSI ITALIA ATLETICA</t>
  </si>
  <si>
    <t>FR226 ASD ENDURANCE TRAINING</t>
  </si>
  <si>
    <t>RM232 ASD ROMATLETICA</t>
  </si>
  <si>
    <t>RI223 ATL.STUD. RIETI ANDREA MILARDI</t>
  </si>
  <si>
    <t>PG018 ATL. ARCS CUS PERUGIA</t>
  </si>
  <si>
    <t>PI081 ATLETICA CASCINA</t>
  </si>
  <si>
    <t>RM056 G.A. FIAMME GIALLE</t>
  </si>
  <si>
    <t>TE138 ASD ATLETICA GRAN SASSO TERAMO</t>
  </si>
  <si>
    <t>RM276 ATLETICOM ASD</t>
  </si>
  <si>
    <t>RM005 ATL. SABATINA</t>
  </si>
  <si>
    <t>FR214 POL.ATLETICA CEPRANO</t>
  </si>
  <si>
    <t>TR040 #ILOVERUN ATHLETIC TERNI</t>
  </si>
  <si>
    <t>RM404 A.O.C. TEAM STADIO PAOLO ROSI</t>
  </si>
  <si>
    <t>LT275 NISSOLINO INTESATLETICA LATINA</t>
  </si>
  <si>
    <t xml:space="preserve">NA997 ASD NEW ATLETICA AFRAGOLA </t>
  </si>
  <si>
    <t>RM270 PFIZER ITALIA RUNNING TEAM</t>
  </si>
  <si>
    <t>RM094 ITALIA MARATHON CLUB SSDRL</t>
  </si>
  <si>
    <t>RM014 A.S.D. LIBERATLETICA</t>
  </si>
  <si>
    <t>RM115 ASD ATLETICA LA SBARRA</t>
  </si>
  <si>
    <t>MT023 POL. ROCCO SCOTELLARO MT</t>
  </si>
  <si>
    <t>RM069 PODISTICA SOLIDARIETA'</t>
  </si>
  <si>
    <t>BS179 ATLETICA LONATO</t>
  </si>
  <si>
    <t>LT270 POLIGOLFO</t>
  </si>
  <si>
    <t>RM045 G.S.D. K42 ROMA</t>
  </si>
  <si>
    <t>RM399 SPORT TEAM TRIGORIA ASD</t>
  </si>
  <si>
    <t>RM327 ATLETICA DEI GELSI</t>
  </si>
  <si>
    <t>RM321 GRUPPO MILLEPIEDI</t>
  </si>
  <si>
    <t>RS030 A.S.D. ATLETICA FRASCATI</t>
  </si>
  <si>
    <t>TOT.+ BONUS</t>
  </si>
  <si>
    <t>TOT. + BONUS</t>
  </si>
  <si>
    <t>BONUS</t>
  </si>
  <si>
    <t>TOT + BONUS</t>
  </si>
  <si>
    <t>SOCIETA'</t>
  </si>
  <si>
    <t>PUNTI</t>
  </si>
  <si>
    <t>CLASSIFICA TLM 2025                                         19° TROFEO FULVIO VILLA</t>
  </si>
  <si>
    <t>RM415 ASD FORRESTEAM</t>
  </si>
  <si>
    <t>RM183 ASD LAZIO OLIMPIA RUNNERS TEAM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</si>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</sst>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8"/>
      <color rgb="FF212529"/>
      <name val="Arial"/>
      <family val="2"/>
    </font>
    <font>
      <sz val="9"/>
      <name val="Arial Unicode MS"/>
      <family val="2"/>
    </font>
    <font>
      <sz val="8"/>
      <name val="Times New Roman"/>
      <family val="1"/>
    </font>
    <font>
      <sz val="8"/>
      <name val="Arial Unicode MS"/>
      <family val="2"/>
    </font>
    <font>
      <sz val="8"/>
      <color indexed="8"/>
      <name val="Arial Unicode MS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0" xfId="0" applyFont="1"/>
    <xf numFmtId="0" fontId="3" fillId="3" borderId="0" xfId="0" applyFont="1" applyFill="1" applyAlignment="1">
      <alignment vertical="top" wrapText="1"/>
    </xf>
    <xf numFmtId="0" fontId="0" fillId="2" borderId="0" xfId="0" applyFill="1"/>
    <xf numFmtId="0" fontId="7" fillId="0" borderId="0" xfId="0" applyFont="1"/>
    <xf numFmtId="0" fontId="2" fillId="2" borderId="0" xfId="0" applyFont="1" applyFill="1"/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30D3-0BF9-4A99-A4FE-5FFEF379BAAA}">
  <dimension ref="A1:L93"/>
  <sheetViews>
    <sheetView topLeftCell="A35" zoomScale="78" zoomScaleNormal="100" workbookViewId="0">
      <selection activeCell="I64" sqref="I64"/>
    </sheetView>
  </sheetViews>
  <sheetFormatPr defaultRowHeight="13.15"/>
  <cols>
    <col min="1" max="1" width="33.0703125" style="4" bestFit="1" customWidth="1"/>
    <col min="2" max="2" width="15.42578125" customWidth="1"/>
    <col min="9" max="10" width="14.2109375" bestFit="1" customWidth="1"/>
    <col min="11" max="11" width="13.7109375" bestFit="1" customWidth="1"/>
  </cols>
  <sheetData>
    <row r="1" spans="1:1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19"/>
      <c r="K1" s="19"/>
    </row>
    <row r="2" spans="1:12">
      <c r="A2" s="5"/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15</v>
      </c>
      <c r="J2" s="1" t="s">
        <v>64</v>
      </c>
      <c r="K2" s="21" t="s">
        <v>65</v>
      </c>
      <c r="L2" s="1"/>
    </row>
    <row r="3" spans="1:12">
      <c r="A3" s="6" t="s">
        <v>9</v>
      </c>
      <c r="B3">
        <v>221</v>
      </c>
      <c r="C3">
        <v>276</v>
      </c>
      <c r="D3">
        <v>215</v>
      </c>
      <c r="E3">
        <v>256</v>
      </c>
      <c r="F3">
        <v>238</v>
      </c>
      <c r="G3">
        <v>249</v>
      </c>
      <c r="H3">
        <v>221</v>
      </c>
      <c r="I3">
        <v>125</v>
      </c>
      <c r="J3">
        <v>88</v>
      </c>
      <c r="K3" s="19">
        <f>SUM(B3:J3)</f>
        <v>1889</v>
      </c>
    </row>
    <row r="4" spans="1:12">
      <c r="A4" s="6" t="s">
        <v>8</v>
      </c>
      <c r="B4">
        <v>91</v>
      </c>
      <c r="C4">
        <v>62</v>
      </c>
      <c r="D4">
        <v>63</v>
      </c>
      <c r="E4" s="4" t="s">
        <v>19</v>
      </c>
      <c r="F4" s="4" t="s">
        <v>19</v>
      </c>
      <c r="G4" s="4">
        <v>35</v>
      </c>
      <c r="H4" s="4">
        <v>58</v>
      </c>
      <c r="I4" s="4">
        <v>25</v>
      </c>
      <c r="J4">
        <v>16</v>
      </c>
      <c r="K4" s="19">
        <f>SUM(B4:J4)</f>
        <v>350</v>
      </c>
    </row>
    <row r="5" spans="1:12">
      <c r="A5" s="7" t="s">
        <v>13</v>
      </c>
      <c r="B5" s="4" t="s">
        <v>19</v>
      </c>
      <c r="C5" s="4">
        <v>28</v>
      </c>
      <c r="D5" s="4">
        <v>28</v>
      </c>
      <c r="E5" s="4">
        <v>29</v>
      </c>
      <c r="F5" s="4">
        <v>28</v>
      </c>
      <c r="G5" s="4">
        <v>32</v>
      </c>
      <c r="H5" s="4">
        <v>27</v>
      </c>
      <c r="I5" s="4">
        <v>20</v>
      </c>
      <c r="J5">
        <v>5</v>
      </c>
      <c r="K5" s="19">
        <f>SUM(B5:J5)</f>
        <v>197</v>
      </c>
    </row>
    <row r="6" spans="1:12">
      <c r="A6" s="6" t="s">
        <v>12</v>
      </c>
      <c r="B6">
        <v>42</v>
      </c>
      <c r="C6" s="4">
        <v>36</v>
      </c>
      <c r="D6" s="4" t="s">
        <v>19</v>
      </c>
      <c r="E6" s="4">
        <v>26</v>
      </c>
      <c r="F6" s="4">
        <v>27</v>
      </c>
      <c r="G6" s="4" t="s">
        <v>19</v>
      </c>
      <c r="H6" s="4" t="s">
        <v>19</v>
      </c>
      <c r="I6" s="4" t="s">
        <v>19</v>
      </c>
      <c r="K6" s="19">
        <f>SUM(B6:J6)</f>
        <v>131</v>
      </c>
    </row>
    <row r="7" spans="1:12">
      <c r="A7" s="6" t="s">
        <v>10</v>
      </c>
      <c r="B7">
        <v>5</v>
      </c>
      <c r="C7">
        <v>5</v>
      </c>
      <c r="D7">
        <v>5</v>
      </c>
      <c r="E7" s="4" t="s">
        <v>19</v>
      </c>
      <c r="F7" s="4">
        <v>5</v>
      </c>
      <c r="G7" s="4">
        <v>28</v>
      </c>
      <c r="H7" s="4">
        <v>24</v>
      </c>
      <c r="I7" s="4" t="s">
        <v>19</v>
      </c>
      <c r="J7">
        <v>1</v>
      </c>
      <c r="K7" s="19">
        <f>SUM(B7:J7)</f>
        <v>73</v>
      </c>
    </row>
    <row r="8" spans="1:12">
      <c r="A8" s="6" t="s">
        <v>11</v>
      </c>
      <c r="B8">
        <v>5</v>
      </c>
      <c r="C8">
        <v>10</v>
      </c>
      <c r="D8">
        <v>10</v>
      </c>
      <c r="E8" s="4" t="s">
        <v>19</v>
      </c>
      <c r="F8" s="4">
        <v>5</v>
      </c>
      <c r="G8" s="4" t="s">
        <v>19</v>
      </c>
      <c r="I8">
        <v>15</v>
      </c>
      <c r="K8" s="19">
        <f>SUM(B8:J8)</f>
        <v>45</v>
      </c>
    </row>
    <row r="9" spans="1:12">
      <c r="A9" s="37" t="s">
        <v>22</v>
      </c>
      <c r="B9" s="4">
        <v>22</v>
      </c>
      <c r="C9" s="4">
        <v>22</v>
      </c>
      <c r="D9" s="4" t="s">
        <v>19</v>
      </c>
      <c r="E9" s="4" t="s">
        <v>19</v>
      </c>
      <c r="F9" s="4" t="s">
        <v>19</v>
      </c>
      <c r="G9" s="4" t="s">
        <v>19</v>
      </c>
      <c r="H9" s="4" t="s">
        <v>19</v>
      </c>
      <c r="I9" s="4" t="s">
        <v>19</v>
      </c>
      <c r="K9" s="19">
        <f>SUM(B9:J9)</f>
        <v>44</v>
      </c>
    </row>
    <row r="10" spans="1:12">
      <c r="A10" s="9" t="s">
        <v>23</v>
      </c>
      <c r="B10" s="4" t="s">
        <v>19</v>
      </c>
      <c r="C10" s="4" t="s">
        <v>19</v>
      </c>
      <c r="D10" s="4" t="s">
        <v>19</v>
      </c>
      <c r="E10" s="4" t="s">
        <v>19</v>
      </c>
      <c r="F10" s="4" t="s">
        <v>19</v>
      </c>
      <c r="G10" s="4" t="s">
        <v>19</v>
      </c>
      <c r="H10" s="4">
        <v>24</v>
      </c>
      <c r="I10" s="4" t="s">
        <v>19</v>
      </c>
      <c r="J10">
        <v>2</v>
      </c>
      <c r="K10" s="19">
        <f>SUM(B10:J10)</f>
        <v>26</v>
      </c>
    </row>
    <row r="11" spans="1:12">
      <c r="A11" s="9"/>
      <c r="B11" s="4"/>
      <c r="C11" s="4"/>
      <c r="D11" s="4"/>
      <c r="E11" s="4"/>
      <c r="F11" s="4"/>
      <c r="G11" s="4"/>
      <c r="H11" s="4"/>
      <c r="K11" s="19"/>
    </row>
    <row r="12" spans="1:12">
      <c r="A12" s="9"/>
      <c r="B12" s="4"/>
      <c r="C12" s="4"/>
      <c r="D12" s="4"/>
      <c r="E12" s="4"/>
      <c r="F12" s="4"/>
      <c r="G12" s="4"/>
      <c r="H12" s="4"/>
      <c r="K12" s="19"/>
    </row>
    <row r="13" spans="1:12">
      <c r="A13" s="9"/>
      <c r="B13" s="4"/>
      <c r="C13" s="4"/>
      <c r="D13" s="4"/>
      <c r="E13" s="4"/>
      <c r="F13" s="4"/>
      <c r="G13" s="4"/>
      <c r="H13" s="4"/>
      <c r="K13" s="19"/>
    </row>
    <row r="14" spans="1:12">
      <c r="A14" s="9"/>
      <c r="B14" s="4"/>
      <c r="C14" s="4"/>
      <c r="D14" s="4"/>
      <c r="E14" s="4"/>
      <c r="F14" s="4"/>
      <c r="G14" s="4"/>
      <c r="H14" s="4"/>
      <c r="K14" s="19"/>
    </row>
    <row r="15" spans="1:12">
      <c r="A15" s="9"/>
      <c r="B15" s="4"/>
      <c r="C15" s="4"/>
      <c r="D15" s="4"/>
      <c r="E15" s="4"/>
      <c r="F15" s="4"/>
      <c r="G15" s="4"/>
      <c r="H15" s="4"/>
      <c r="K15" s="19"/>
    </row>
    <row r="17" spans="1:11">
      <c r="A17" s="33" t="s">
        <v>14</v>
      </c>
      <c r="B17" s="33"/>
      <c r="C17" s="33"/>
      <c r="D17" s="33"/>
      <c r="E17" s="33"/>
      <c r="F17" s="33"/>
      <c r="G17" s="33"/>
      <c r="H17" s="33"/>
      <c r="I17" s="33"/>
      <c r="J17" s="19"/>
      <c r="K17" s="19"/>
    </row>
    <row r="18" spans="1:11">
      <c r="A18" s="5"/>
      <c r="B18" s="2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2" t="s">
        <v>15</v>
      </c>
      <c r="J18" s="1" t="s">
        <v>64</v>
      </c>
      <c r="K18" s="21" t="s">
        <v>65</v>
      </c>
    </row>
    <row r="19" spans="1:11">
      <c r="A19" s="6" t="s">
        <v>9</v>
      </c>
      <c r="B19">
        <v>198</v>
      </c>
      <c r="C19">
        <v>223</v>
      </c>
      <c r="D19">
        <v>182</v>
      </c>
      <c r="E19">
        <v>252</v>
      </c>
      <c r="F19">
        <v>216</v>
      </c>
      <c r="G19">
        <v>223</v>
      </c>
      <c r="H19">
        <v>223</v>
      </c>
      <c r="I19">
        <v>196</v>
      </c>
      <c r="J19">
        <v>51</v>
      </c>
      <c r="K19" s="19">
        <f>SUM(B19:J19)</f>
        <v>1764</v>
      </c>
    </row>
    <row r="20" spans="1:11">
      <c r="A20" s="6" t="s">
        <v>11</v>
      </c>
      <c r="B20">
        <v>10</v>
      </c>
      <c r="C20">
        <v>67</v>
      </c>
      <c r="D20">
        <v>69</v>
      </c>
      <c r="E20" s="4">
        <v>59</v>
      </c>
      <c r="F20" s="4">
        <v>59</v>
      </c>
      <c r="G20" s="4">
        <v>59</v>
      </c>
      <c r="H20" s="4">
        <v>59</v>
      </c>
      <c r="I20" s="4">
        <v>60</v>
      </c>
      <c r="J20">
        <v>18</v>
      </c>
      <c r="K20" s="19">
        <f>SUM(B20:J20)</f>
        <v>460</v>
      </c>
    </row>
    <row r="21" spans="1:11">
      <c r="A21" s="6" t="s">
        <v>8</v>
      </c>
      <c r="B21">
        <v>62</v>
      </c>
      <c r="C21">
        <v>50</v>
      </c>
      <c r="D21">
        <v>63</v>
      </c>
      <c r="E21">
        <v>34</v>
      </c>
      <c r="F21">
        <v>33</v>
      </c>
      <c r="G21">
        <v>34</v>
      </c>
      <c r="H21">
        <v>45</v>
      </c>
      <c r="I21">
        <v>25</v>
      </c>
      <c r="J21">
        <v>9</v>
      </c>
      <c r="K21" s="19">
        <f>SUM(B21:J21)</f>
        <v>355</v>
      </c>
    </row>
    <row r="22" spans="1:11">
      <c r="A22" s="15" t="s">
        <v>27</v>
      </c>
      <c r="B22" s="4">
        <v>54</v>
      </c>
      <c r="C22" s="4">
        <v>74</v>
      </c>
      <c r="D22" s="4">
        <v>21</v>
      </c>
      <c r="E22" s="4" t="s">
        <v>19</v>
      </c>
      <c r="F22" s="4">
        <v>28</v>
      </c>
      <c r="G22" s="4">
        <v>50</v>
      </c>
      <c r="H22" s="4">
        <v>49</v>
      </c>
      <c r="I22" s="4">
        <v>40</v>
      </c>
      <c r="J22" s="4">
        <v>6</v>
      </c>
      <c r="K22" s="19">
        <f>SUM(B22:J22)</f>
        <v>322</v>
      </c>
    </row>
    <row r="23" spans="1:11">
      <c r="A23" s="7" t="s">
        <v>23</v>
      </c>
      <c r="B23" s="4">
        <v>22</v>
      </c>
      <c r="C23" s="4">
        <v>24</v>
      </c>
      <c r="D23" s="4">
        <v>24</v>
      </c>
      <c r="E23" s="4">
        <v>27</v>
      </c>
      <c r="F23" s="4">
        <v>23</v>
      </c>
      <c r="G23" s="4">
        <v>23</v>
      </c>
      <c r="H23">
        <v>19</v>
      </c>
      <c r="I23" s="4">
        <v>20</v>
      </c>
      <c r="J23" s="4">
        <v>2</v>
      </c>
      <c r="K23" s="19">
        <f>SUM(B23:J23)</f>
        <v>184</v>
      </c>
    </row>
    <row r="24" spans="1:11">
      <c r="A24" s="6" t="s">
        <v>10</v>
      </c>
      <c r="B24">
        <v>37</v>
      </c>
      <c r="C24">
        <v>29</v>
      </c>
      <c r="D24" s="4">
        <v>15</v>
      </c>
      <c r="E24" s="4" t="s">
        <v>19</v>
      </c>
      <c r="F24" s="4">
        <v>17</v>
      </c>
      <c r="G24" s="4">
        <v>17</v>
      </c>
      <c r="H24" s="4" t="s">
        <v>19</v>
      </c>
      <c r="I24" s="4">
        <v>45</v>
      </c>
      <c r="K24" s="19">
        <f>SUM(B24:J24)</f>
        <v>160</v>
      </c>
    </row>
    <row r="25" spans="1:11">
      <c r="A25" s="16" t="s">
        <v>24</v>
      </c>
      <c r="B25" s="4">
        <v>27</v>
      </c>
      <c r="C25" s="4">
        <v>21</v>
      </c>
      <c r="D25" s="4">
        <v>36</v>
      </c>
      <c r="E25" s="4">
        <v>22</v>
      </c>
      <c r="F25" s="4">
        <v>20</v>
      </c>
      <c r="G25" s="4" t="s">
        <v>19</v>
      </c>
      <c r="H25" s="4" t="s">
        <v>19</v>
      </c>
      <c r="I25" s="4">
        <v>20</v>
      </c>
      <c r="J25" s="4"/>
      <c r="K25" s="19">
        <f>SUM(B25:J25)</f>
        <v>146</v>
      </c>
    </row>
    <row r="26" spans="1:11">
      <c r="A26" s="36" t="s">
        <v>29</v>
      </c>
      <c r="B26" s="4" t="s">
        <v>19</v>
      </c>
      <c r="C26" s="4">
        <v>20</v>
      </c>
      <c r="D26" s="4">
        <v>20</v>
      </c>
      <c r="E26" s="4">
        <v>23</v>
      </c>
      <c r="F26" s="4">
        <v>21</v>
      </c>
      <c r="G26" s="4">
        <v>21</v>
      </c>
      <c r="H26" s="4">
        <v>19</v>
      </c>
      <c r="I26" s="4">
        <v>20</v>
      </c>
      <c r="J26" s="4">
        <v>1</v>
      </c>
      <c r="K26" s="19">
        <f>SUM(B26:J26)</f>
        <v>145</v>
      </c>
    </row>
    <row r="27" spans="1:11">
      <c r="A27" s="9" t="s">
        <v>13</v>
      </c>
      <c r="B27">
        <v>26</v>
      </c>
      <c r="C27" s="4">
        <v>59</v>
      </c>
      <c r="D27" s="4" t="s">
        <v>19</v>
      </c>
      <c r="E27" s="4" t="s">
        <v>19</v>
      </c>
      <c r="F27" s="4" t="s">
        <v>19</v>
      </c>
      <c r="G27" s="4" t="s">
        <v>19</v>
      </c>
      <c r="H27" s="4">
        <v>26</v>
      </c>
      <c r="I27" s="4">
        <v>20</v>
      </c>
      <c r="K27" s="19">
        <f>SUM(B27:J27)</f>
        <v>131</v>
      </c>
    </row>
    <row r="28" spans="1:11">
      <c r="A28" s="11" t="s">
        <v>25</v>
      </c>
      <c r="B28" s="4">
        <v>30</v>
      </c>
      <c r="C28" s="4">
        <v>61</v>
      </c>
      <c r="D28" s="4" t="s">
        <v>19</v>
      </c>
      <c r="E28" s="4" t="s">
        <v>19</v>
      </c>
      <c r="F28" s="4" t="s">
        <v>19</v>
      </c>
      <c r="G28" s="4" t="s">
        <v>19</v>
      </c>
      <c r="H28" s="4" t="s">
        <v>19</v>
      </c>
      <c r="I28" s="4" t="s">
        <v>19</v>
      </c>
      <c r="J28" s="4"/>
      <c r="K28" s="19">
        <f>SUM(B28:J28)</f>
        <v>91</v>
      </c>
    </row>
    <row r="29" spans="1:11">
      <c r="A29" s="11" t="s">
        <v>26</v>
      </c>
      <c r="B29" s="4">
        <v>47</v>
      </c>
      <c r="C29" s="4">
        <v>24</v>
      </c>
      <c r="D29" s="4" t="s">
        <v>19</v>
      </c>
      <c r="E29" s="4" t="s">
        <v>19</v>
      </c>
      <c r="F29" s="4" t="s">
        <v>19</v>
      </c>
      <c r="G29" s="4" t="s">
        <v>19</v>
      </c>
      <c r="H29" s="4" t="s">
        <v>19</v>
      </c>
      <c r="I29" s="4" t="s">
        <v>19</v>
      </c>
      <c r="J29" s="4"/>
      <c r="K29" s="19">
        <f>SUM(B29:J29)</f>
        <v>71</v>
      </c>
    </row>
    <row r="30" spans="1:11">
      <c r="A30" s="10" t="s">
        <v>20</v>
      </c>
      <c r="B30" t="s">
        <v>19</v>
      </c>
      <c r="C30">
        <v>5</v>
      </c>
      <c r="D30">
        <v>5</v>
      </c>
      <c r="E30">
        <v>5</v>
      </c>
      <c r="F30">
        <v>5</v>
      </c>
      <c r="G30">
        <v>5</v>
      </c>
      <c r="I30">
        <v>25</v>
      </c>
      <c r="K30" s="19">
        <f>SUM(B30:J30)</f>
        <v>50</v>
      </c>
    </row>
    <row r="31" spans="1:11">
      <c r="A31" s="13" t="s">
        <v>28</v>
      </c>
      <c r="B31" s="4">
        <v>27</v>
      </c>
      <c r="C31" s="4" t="s">
        <v>19</v>
      </c>
      <c r="D31" s="4" t="s">
        <v>19</v>
      </c>
      <c r="E31" s="4" t="s">
        <v>19</v>
      </c>
      <c r="F31" s="4" t="s">
        <v>19</v>
      </c>
      <c r="G31" s="4" t="s">
        <v>19</v>
      </c>
      <c r="H31">
        <v>17</v>
      </c>
      <c r="I31" s="4" t="s">
        <v>19</v>
      </c>
      <c r="J31" s="4"/>
      <c r="K31" s="19">
        <f>SUM(B31:J31)</f>
        <v>44</v>
      </c>
    </row>
    <row r="32" spans="1:11">
      <c r="A32" s="11" t="s">
        <v>22</v>
      </c>
      <c r="B32" s="4">
        <v>16</v>
      </c>
      <c r="C32" s="4" t="s">
        <v>19</v>
      </c>
      <c r="D32" s="4">
        <v>19</v>
      </c>
      <c r="E32" s="4" t="s">
        <v>19</v>
      </c>
      <c r="F32" s="4" t="s">
        <v>19</v>
      </c>
      <c r="G32" s="4" t="s">
        <v>19</v>
      </c>
      <c r="H32" s="4" t="s">
        <v>19</v>
      </c>
      <c r="I32" s="4" t="s">
        <v>19</v>
      </c>
      <c r="J32" s="4"/>
      <c r="K32" s="19">
        <f>SUM(B32:J32)</f>
        <v>35</v>
      </c>
    </row>
    <row r="33" spans="1:11">
      <c r="A33" s="14" t="s">
        <v>30</v>
      </c>
      <c r="B33" s="4" t="s">
        <v>19</v>
      </c>
      <c r="C33" s="4" t="s">
        <v>19</v>
      </c>
      <c r="D33" s="4">
        <v>30</v>
      </c>
      <c r="E33" s="4" t="s">
        <v>19</v>
      </c>
      <c r="F33" s="4" t="s">
        <v>19</v>
      </c>
      <c r="G33" s="4" t="s">
        <v>19</v>
      </c>
      <c r="H33" s="4" t="s">
        <v>19</v>
      </c>
      <c r="I33" s="4" t="s">
        <v>19</v>
      </c>
      <c r="J33" s="4"/>
      <c r="K33" s="19">
        <f>SUM(B33:J33)</f>
        <v>30</v>
      </c>
    </row>
    <row r="34" spans="1:11">
      <c r="A34" s="11" t="s">
        <v>33</v>
      </c>
      <c r="B34">
        <v>24</v>
      </c>
      <c r="C34" s="4" t="s">
        <v>19</v>
      </c>
      <c r="D34" s="4" t="s">
        <v>19</v>
      </c>
      <c r="E34" s="4" t="s">
        <v>19</v>
      </c>
      <c r="F34" s="4" t="s">
        <v>19</v>
      </c>
      <c r="G34" s="4" t="s">
        <v>19</v>
      </c>
      <c r="H34" s="4" t="s">
        <v>19</v>
      </c>
      <c r="I34" s="4" t="s">
        <v>19</v>
      </c>
      <c r="J34" s="4"/>
      <c r="K34" s="19">
        <f>SUM(B34:J34)</f>
        <v>24</v>
      </c>
    </row>
    <row r="35" spans="1:11">
      <c r="A35" s="14" t="s">
        <v>31</v>
      </c>
      <c r="B35" s="4" t="s">
        <v>19</v>
      </c>
      <c r="C35" s="4" t="s">
        <v>19</v>
      </c>
      <c r="D35" s="4" t="s">
        <v>19</v>
      </c>
      <c r="E35" s="4" t="s">
        <v>19</v>
      </c>
      <c r="F35" s="4" t="s">
        <v>19</v>
      </c>
      <c r="G35" s="4" t="s">
        <v>19</v>
      </c>
      <c r="H35">
        <v>22</v>
      </c>
      <c r="I35" s="4" t="s">
        <v>19</v>
      </c>
      <c r="J35" s="4"/>
      <c r="K35" s="19">
        <f>SUM(B35:J35)</f>
        <v>22</v>
      </c>
    </row>
    <row r="36" spans="1:11">
      <c r="A36" s="14" t="s">
        <v>32</v>
      </c>
      <c r="B36" s="4" t="s">
        <v>19</v>
      </c>
      <c r="C36" s="4" t="s">
        <v>19</v>
      </c>
      <c r="D36" s="4" t="s">
        <v>19</v>
      </c>
      <c r="E36" s="4" t="s">
        <v>19</v>
      </c>
      <c r="F36" s="4" t="s">
        <v>19</v>
      </c>
      <c r="G36">
        <v>19</v>
      </c>
      <c r="H36" s="4" t="s">
        <v>19</v>
      </c>
      <c r="I36" s="4" t="s">
        <v>19</v>
      </c>
      <c r="J36" s="4">
        <v>1</v>
      </c>
      <c r="K36" s="19">
        <f>SUM(B36:J36)</f>
        <v>20</v>
      </c>
    </row>
    <row r="37" spans="1:11">
      <c r="A37" s="11" t="s">
        <v>12</v>
      </c>
      <c r="B37" s="4" t="s">
        <v>19</v>
      </c>
      <c r="C37" s="4">
        <v>19</v>
      </c>
      <c r="D37" s="4" t="s">
        <v>19</v>
      </c>
      <c r="E37" s="4" t="s">
        <v>19</v>
      </c>
      <c r="F37" s="4" t="s">
        <v>19</v>
      </c>
      <c r="G37" s="4" t="s">
        <v>19</v>
      </c>
      <c r="H37" s="4" t="s">
        <v>19</v>
      </c>
      <c r="I37" s="4" t="s">
        <v>19</v>
      </c>
      <c r="J37" s="4"/>
      <c r="K37" s="19">
        <f>SUM(B37:J37)</f>
        <v>19</v>
      </c>
    </row>
    <row r="38" spans="1:11">
      <c r="A38" s="8" t="s">
        <v>21</v>
      </c>
      <c r="B38" s="4" t="s">
        <v>19</v>
      </c>
      <c r="C38" s="4" t="s">
        <v>19</v>
      </c>
      <c r="D38" s="4" t="s">
        <v>19</v>
      </c>
      <c r="E38" s="4" t="s">
        <v>19</v>
      </c>
      <c r="F38">
        <v>5</v>
      </c>
      <c r="G38">
        <v>5</v>
      </c>
      <c r="I38" s="4" t="s">
        <v>19</v>
      </c>
      <c r="K38" s="19">
        <f>SUM(B38:J38)</f>
        <v>10</v>
      </c>
    </row>
    <row r="39" spans="1:11">
      <c r="A39" s="11"/>
      <c r="C39" s="4"/>
      <c r="D39" s="4"/>
      <c r="E39" s="4"/>
      <c r="F39" s="4"/>
      <c r="G39" s="4"/>
      <c r="H39" s="4"/>
    </row>
    <row r="40" spans="1:11">
      <c r="A40" s="33" t="s">
        <v>16</v>
      </c>
      <c r="B40" s="33"/>
      <c r="C40" s="33"/>
      <c r="D40" s="33"/>
      <c r="E40" s="33"/>
      <c r="F40" s="33"/>
      <c r="G40" s="33"/>
      <c r="H40" s="33"/>
      <c r="I40" s="33"/>
      <c r="J40" s="33"/>
      <c r="K40" s="19"/>
    </row>
    <row r="41" spans="1:11">
      <c r="A41" s="5"/>
      <c r="B41" s="2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2" t="s">
        <v>15</v>
      </c>
      <c r="J41" s="2" t="s">
        <v>64</v>
      </c>
      <c r="K41" s="3" t="s">
        <v>63</v>
      </c>
    </row>
    <row r="42" spans="1:11">
      <c r="A42" s="12" t="s">
        <v>9</v>
      </c>
      <c r="B42">
        <v>119</v>
      </c>
      <c r="C42">
        <v>94</v>
      </c>
      <c r="D42">
        <v>117</v>
      </c>
      <c r="E42">
        <v>85</v>
      </c>
      <c r="F42">
        <v>28</v>
      </c>
      <c r="G42">
        <v>114</v>
      </c>
      <c r="H42">
        <v>113</v>
      </c>
      <c r="I42">
        <v>81</v>
      </c>
      <c r="J42">
        <v>6</v>
      </c>
      <c r="K42" s="19">
        <f>SUM(B42:J42)</f>
        <v>757</v>
      </c>
    </row>
    <row r="43" spans="1:11">
      <c r="A43" s="12" t="s">
        <v>10</v>
      </c>
      <c r="B43">
        <v>54</v>
      </c>
      <c r="C43">
        <v>55</v>
      </c>
      <c r="D43">
        <v>56</v>
      </c>
      <c r="E43" t="s">
        <v>19</v>
      </c>
      <c r="F43">
        <v>20</v>
      </c>
      <c r="G43">
        <v>82</v>
      </c>
      <c r="H43">
        <v>54</v>
      </c>
      <c r="I43">
        <v>40</v>
      </c>
      <c r="J43">
        <v>10</v>
      </c>
      <c r="K43" s="19">
        <f>SUM(B43:J43)</f>
        <v>371</v>
      </c>
    </row>
    <row r="44" spans="1:11">
      <c r="A44" s="12" t="s">
        <v>34</v>
      </c>
      <c r="B44">
        <v>84</v>
      </c>
      <c r="C44">
        <v>28</v>
      </c>
      <c r="D44">
        <v>28</v>
      </c>
      <c r="E44">
        <v>28</v>
      </c>
      <c r="F44">
        <v>59</v>
      </c>
      <c r="G44">
        <v>27</v>
      </c>
      <c r="H44" t="s">
        <v>19</v>
      </c>
      <c r="I44">
        <v>60</v>
      </c>
      <c r="J44">
        <v>18</v>
      </c>
      <c r="K44" s="19">
        <f>SUM(B44:J44)</f>
        <v>332</v>
      </c>
    </row>
    <row r="45" spans="1:11">
      <c r="A45" s="12" t="s">
        <v>37</v>
      </c>
      <c r="B45">
        <v>82</v>
      </c>
      <c r="C45">
        <v>27</v>
      </c>
      <c r="D45">
        <v>55</v>
      </c>
      <c r="E45" t="s">
        <v>19</v>
      </c>
      <c r="F45">
        <v>29</v>
      </c>
      <c r="G45" t="s">
        <v>19</v>
      </c>
      <c r="H45" t="s">
        <v>19</v>
      </c>
      <c r="I45">
        <v>20</v>
      </c>
      <c r="J45">
        <v>8</v>
      </c>
      <c r="K45" s="19">
        <f>SUM(B45:J45)</f>
        <v>221</v>
      </c>
    </row>
    <row r="46" spans="1:11">
      <c r="A46" s="12" t="s">
        <v>36</v>
      </c>
      <c r="B46">
        <v>45</v>
      </c>
      <c r="C46">
        <v>23</v>
      </c>
      <c r="D46">
        <v>47</v>
      </c>
      <c r="E46" t="s">
        <v>19</v>
      </c>
      <c r="F46">
        <v>27</v>
      </c>
      <c r="G46">
        <v>26</v>
      </c>
      <c r="H46">
        <v>27</v>
      </c>
      <c r="J46">
        <v>5</v>
      </c>
      <c r="K46" s="19">
        <f>SUM(B46:J46)</f>
        <v>200</v>
      </c>
    </row>
    <row r="47" spans="1:11">
      <c r="A47" s="12" t="s">
        <v>35</v>
      </c>
      <c r="B47">
        <v>29</v>
      </c>
      <c r="C47" t="s">
        <v>19</v>
      </c>
      <c r="D47">
        <v>27</v>
      </c>
      <c r="E47">
        <v>27</v>
      </c>
      <c r="F47" t="s">
        <v>19</v>
      </c>
      <c r="G47">
        <v>28</v>
      </c>
      <c r="H47">
        <v>28</v>
      </c>
      <c r="K47" s="19">
        <f>SUM(B47:J47)</f>
        <v>139</v>
      </c>
    </row>
    <row r="48" spans="1:11">
      <c r="A48" s="8" t="s">
        <v>39</v>
      </c>
      <c r="B48" t="s">
        <v>19</v>
      </c>
      <c r="C48">
        <v>30</v>
      </c>
      <c r="D48" t="s">
        <v>19</v>
      </c>
      <c r="E48" t="s">
        <v>19</v>
      </c>
      <c r="F48">
        <v>28</v>
      </c>
      <c r="G48">
        <v>29</v>
      </c>
      <c r="H48" t="s">
        <v>19</v>
      </c>
      <c r="I48">
        <v>20</v>
      </c>
      <c r="J48">
        <v>6</v>
      </c>
      <c r="K48" s="19">
        <f>SUM(B48:J48)</f>
        <v>113</v>
      </c>
    </row>
    <row r="49" spans="1:11">
      <c r="A49" s="17" t="s">
        <v>40</v>
      </c>
      <c r="B49" t="s">
        <v>19</v>
      </c>
      <c r="C49" t="s">
        <v>19</v>
      </c>
      <c r="D49">
        <v>30</v>
      </c>
      <c r="E49" t="s">
        <v>19</v>
      </c>
      <c r="F49">
        <v>30</v>
      </c>
      <c r="G49" t="s">
        <v>19</v>
      </c>
      <c r="H49" t="s">
        <v>19</v>
      </c>
      <c r="J49">
        <v>10</v>
      </c>
      <c r="K49" s="19">
        <f>SUM(B49:J49)</f>
        <v>70</v>
      </c>
    </row>
    <row r="50" spans="1:11">
      <c r="A50" s="17" t="s">
        <v>41</v>
      </c>
      <c r="B50" t="s">
        <v>19</v>
      </c>
      <c r="C50" t="s">
        <v>19</v>
      </c>
      <c r="D50" t="s">
        <v>19</v>
      </c>
      <c r="E50" t="s">
        <v>19</v>
      </c>
      <c r="F50" t="s">
        <v>19</v>
      </c>
      <c r="G50">
        <v>30</v>
      </c>
      <c r="H50" t="s">
        <v>19</v>
      </c>
      <c r="K50" s="19">
        <f>SUM(B50:J50)</f>
        <v>30</v>
      </c>
    </row>
    <row r="51" spans="1:11">
      <c r="A51" s="17" t="s">
        <v>42</v>
      </c>
      <c r="B51" t="s">
        <v>19</v>
      </c>
      <c r="C51" t="s">
        <v>19</v>
      </c>
      <c r="D51">
        <v>28</v>
      </c>
      <c r="E51" t="s">
        <v>19</v>
      </c>
      <c r="F51" t="s">
        <v>19</v>
      </c>
      <c r="G51" t="s">
        <v>19</v>
      </c>
      <c r="H51" t="s">
        <v>19</v>
      </c>
      <c r="K51" s="19">
        <f>SUM(B51:J51)</f>
        <v>28</v>
      </c>
    </row>
    <row r="52" spans="1:11">
      <c r="A52" s="8" t="s">
        <v>38</v>
      </c>
      <c r="B52" t="s">
        <v>19</v>
      </c>
      <c r="C52">
        <v>26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K52" s="19">
        <f>SUM(B52:J52)</f>
        <v>26</v>
      </c>
    </row>
    <row r="53" spans="1:11">
      <c r="K53" s="19"/>
    </row>
    <row r="54" spans="1:11">
      <c r="K54" s="19"/>
    </row>
    <row r="56" spans="1:11">
      <c r="A56" s="33" t="s">
        <v>17</v>
      </c>
      <c r="B56" s="33"/>
      <c r="C56" s="33"/>
      <c r="D56" s="33"/>
      <c r="E56" s="33"/>
      <c r="F56" s="33"/>
      <c r="G56" s="33"/>
      <c r="H56" s="33"/>
      <c r="I56" s="33"/>
      <c r="J56" s="33"/>
      <c r="K56" s="19"/>
    </row>
    <row r="57" spans="1:11">
      <c r="A57" s="5"/>
      <c r="B57" s="2" t="s">
        <v>1</v>
      </c>
      <c r="C57" s="1" t="s">
        <v>2</v>
      </c>
      <c r="D57" s="1" t="s">
        <v>3</v>
      </c>
      <c r="E57" s="1" t="s">
        <v>4</v>
      </c>
      <c r="F57" s="1" t="s">
        <v>5</v>
      </c>
      <c r="G57" s="1" t="s">
        <v>6</v>
      </c>
      <c r="H57" s="1" t="s">
        <v>7</v>
      </c>
      <c r="I57" s="2" t="s">
        <v>15</v>
      </c>
      <c r="J57" s="2" t="s">
        <v>64</v>
      </c>
      <c r="K57" s="3" t="s">
        <v>62</v>
      </c>
    </row>
    <row r="58" spans="1:11">
      <c r="A58" s="12" t="s">
        <v>9</v>
      </c>
      <c r="B58">
        <v>117</v>
      </c>
      <c r="C58">
        <v>115</v>
      </c>
      <c r="D58">
        <v>117</v>
      </c>
      <c r="E58">
        <v>87</v>
      </c>
      <c r="F58">
        <v>29</v>
      </c>
      <c r="G58">
        <v>115</v>
      </c>
      <c r="H58">
        <v>114</v>
      </c>
      <c r="I58">
        <v>80</v>
      </c>
      <c r="J58">
        <v>8</v>
      </c>
      <c r="K58" s="19">
        <f>SUM(B58:J58)</f>
        <v>782</v>
      </c>
    </row>
    <row r="59" spans="1:11">
      <c r="A59" s="12" t="s">
        <v>37</v>
      </c>
      <c r="B59">
        <v>85</v>
      </c>
      <c r="C59" t="s">
        <v>19</v>
      </c>
      <c r="D59">
        <v>54</v>
      </c>
      <c r="E59" t="s">
        <v>19</v>
      </c>
      <c r="F59" t="s">
        <v>19</v>
      </c>
      <c r="G59">
        <v>58</v>
      </c>
      <c r="H59">
        <v>29</v>
      </c>
      <c r="I59">
        <v>40</v>
      </c>
      <c r="K59" s="19">
        <f>SUM(B59:J59)</f>
        <v>266</v>
      </c>
    </row>
    <row r="60" spans="1:11">
      <c r="A60" s="18" t="s">
        <v>10</v>
      </c>
      <c r="B60" t="s">
        <v>19</v>
      </c>
      <c r="C60">
        <v>30</v>
      </c>
      <c r="D60">
        <v>30</v>
      </c>
      <c r="E60">
        <v>30</v>
      </c>
      <c r="F60">
        <v>30</v>
      </c>
      <c r="G60">
        <v>30</v>
      </c>
      <c r="H60">
        <v>30</v>
      </c>
      <c r="I60">
        <v>20</v>
      </c>
      <c r="J60">
        <v>10</v>
      </c>
      <c r="K60" s="19">
        <f>SUM(B60:J60)</f>
        <v>210</v>
      </c>
    </row>
    <row r="61" spans="1:11">
      <c r="A61" s="12" t="s">
        <v>11</v>
      </c>
      <c r="B61">
        <v>27</v>
      </c>
      <c r="C61">
        <v>29</v>
      </c>
      <c r="D61">
        <v>24</v>
      </c>
      <c r="E61">
        <v>29</v>
      </c>
      <c r="F61" t="s">
        <v>19</v>
      </c>
      <c r="G61">
        <v>27</v>
      </c>
      <c r="H61">
        <v>28</v>
      </c>
      <c r="I61">
        <v>20</v>
      </c>
      <c r="K61" s="19">
        <f>SUM(B61:J61)</f>
        <v>184</v>
      </c>
    </row>
    <row r="62" spans="1:11">
      <c r="A62" s="12" t="s">
        <v>33</v>
      </c>
      <c r="B62">
        <v>29</v>
      </c>
      <c r="C62">
        <v>28</v>
      </c>
      <c r="D62">
        <v>29</v>
      </c>
      <c r="E62" t="s">
        <v>19</v>
      </c>
      <c r="F62">
        <v>20</v>
      </c>
      <c r="G62" t="s">
        <v>19</v>
      </c>
      <c r="H62">
        <v>29</v>
      </c>
      <c r="I62">
        <v>20</v>
      </c>
      <c r="K62" s="19">
        <f>SUM(B62:J62)</f>
        <v>155</v>
      </c>
    </row>
    <row r="63" spans="1:11">
      <c r="A63" s="18" t="s">
        <v>34</v>
      </c>
      <c r="B63">
        <v>30</v>
      </c>
      <c r="C63">
        <v>29</v>
      </c>
      <c r="D63" t="s">
        <v>19</v>
      </c>
      <c r="E63">
        <v>29</v>
      </c>
      <c r="F63" t="s">
        <v>19</v>
      </c>
      <c r="G63" t="s">
        <v>19</v>
      </c>
      <c r="H63" t="s">
        <v>19</v>
      </c>
      <c r="I63">
        <v>20</v>
      </c>
      <c r="K63" s="19">
        <f>SUM(B63:J63)</f>
        <v>108</v>
      </c>
    </row>
    <row r="64" spans="1:11">
      <c r="A64" s="12" t="s">
        <v>43</v>
      </c>
      <c r="B64">
        <v>28</v>
      </c>
      <c r="C64" t="s">
        <v>19</v>
      </c>
      <c r="D64">
        <v>27</v>
      </c>
      <c r="E64" t="s">
        <v>19</v>
      </c>
      <c r="F64" t="s">
        <v>19</v>
      </c>
      <c r="G64">
        <v>29</v>
      </c>
      <c r="H64" t="s">
        <v>19</v>
      </c>
      <c r="I64">
        <v>20</v>
      </c>
      <c r="K64" s="19">
        <f>SUM(B64:J64)</f>
        <v>104</v>
      </c>
    </row>
    <row r="65" spans="1:11">
      <c r="A65" s="17" t="s">
        <v>40</v>
      </c>
      <c r="B65" t="s">
        <v>19</v>
      </c>
      <c r="C65" t="s">
        <v>19</v>
      </c>
      <c r="D65">
        <v>59</v>
      </c>
      <c r="E65" t="s">
        <v>19</v>
      </c>
      <c r="F65">
        <v>20</v>
      </c>
      <c r="G65" t="s">
        <v>19</v>
      </c>
      <c r="H65" t="s">
        <v>19</v>
      </c>
      <c r="I65" t="s">
        <v>19</v>
      </c>
      <c r="J65">
        <v>10</v>
      </c>
      <c r="K65" s="19">
        <f>SUM(B65:J65)</f>
        <v>89</v>
      </c>
    </row>
    <row r="66" spans="1:11">
      <c r="A66" s="12" t="s">
        <v>44</v>
      </c>
      <c r="B66" t="s">
        <v>19</v>
      </c>
      <c r="C66" t="s">
        <v>19</v>
      </c>
      <c r="D66" t="s">
        <v>19</v>
      </c>
      <c r="E66">
        <v>28</v>
      </c>
      <c r="F66" t="s">
        <v>19</v>
      </c>
      <c r="G66" t="s">
        <v>19</v>
      </c>
      <c r="H66" t="s">
        <v>19</v>
      </c>
      <c r="I66" t="s">
        <v>19</v>
      </c>
      <c r="K66" s="19">
        <f>SUM(B66:J66)</f>
        <v>28</v>
      </c>
    </row>
    <row r="67" spans="1:11">
      <c r="A67" s="12" t="s">
        <v>45</v>
      </c>
      <c r="B67" t="s">
        <v>19</v>
      </c>
      <c r="C67" t="s">
        <v>19</v>
      </c>
      <c r="D67">
        <v>25</v>
      </c>
      <c r="E67" t="s">
        <v>19</v>
      </c>
      <c r="F67" t="s">
        <v>19</v>
      </c>
      <c r="G67" t="s">
        <v>19</v>
      </c>
      <c r="H67" t="s">
        <v>19</v>
      </c>
      <c r="I67" t="s">
        <v>19</v>
      </c>
      <c r="K67" s="19">
        <f>SUM(B67:J67)</f>
        <v>25</v>
      </c>
    </row>
    <row r="69" spans="1:11">
      <c r="A69" s="33" t="s">
        <v>18</v>
      </c>
      <c r="B69" s="33"/>
      <c r="C69" s="33"/>
      <c r="D69" s="33"/>
      <c r="E69" s="33"/>
      <c r="F69" s="33"/>
      <c r="G69" s="33"/>
      <c r="H69" s="33"/>
      <c r="I69" s="33"/>
      <c r="J69" s="21"/>
    </row>
    <row r="70" spans="1:11">
      <c r="A70" s="5"/>
      <c r="B70" s="2" t="s">
        <v>1</v>
      </c>
      <c r="C70" s="1" t="s">
        <v>2</v>
      </c>
      <c r="D70" s="1" t="s">
        <v>3</v>
      </c>
      <c r="E70" s="1" t="s">
        <v>4</v>
      </c>
      <c r="F70" s="1" t="s">
        <v>5</v>
      </c>
      <c r="G70" s="1" t="s">
        <v>6</v>
      </c>
      <c r="H70" s="1" t="s">
        <v>7</v>
      </c>
      <c r="I70" s="1" t="s">
        <v>15</v>
      </c>
      <c r="J70" s="3" t="s">
        <v>71</v>
      </c>
    </row>
    <row r="71" spans="1:11">
      <c r="A71" s="12" t="s">
        <v>10</v>
      </c>
      <c r="B71">
        <v>108</v>
      </c>
      <c r="C71">
        <v>125</v>
      </c>
      <c r="D71">
        <v>120</v>
      </c>
      <c r="E71">
        <v>79</v>
      </c>
      <c r="F71">
        <v>120</v>
      </c>
      <c r="G71">
        <v>121</v>
      </c>
      <c r="H71">
        <v>122</v>
      </c>
      <c r="I71">
        <v>86</v>
      </c>
      <c r="J71" s="19">
        <f>SUM(B71:I71)</f>
        <v>881</v>
      </c>
    </row>
    <row r="72" spans="1:11">
      <c r="A72" s="12" t="s">
        <v>50</v>
      </c>
      <c r="B72">
        <v>117</v>
      </c>
      <c r="C72">
        <v>123</v>
      </c>
      <c r="D72">
        <v>121</v>
      </c>
      <c r="E72" t="s">
        <v>19</v>
      </c>
      <c r="F72">
        <v>119</v>
      </c>
      <c r="G72">
        <v>118</v>
      </c>
      <c r="H72">
        <v>116</v>
      </c>
      <c r="I72">
        <v>81</v>
      </c>
      <c r="J72" s="19">
        <f>SUM(B72:I72)</f>
        <v>795</v>
      </c>
    </row>
    <row r="73" spans="1:11">
      <c r="A73" s="12" t="s">
        <v>51</v>
      </c>
      <c r="B73">
        <v>120</v>
      </c>
      <c r="C73">
        <v>102</v>
      </c>
      <c r="D73">
        <v>49</v>
      </c>
      <c r="E73" t="s">
        <v>19</v>
      </c>
      <c r="F73">
        <v>109</v>
      </c>
      <c r="G73">
        <v>85</v>
      </c>
      <c r="H73">
        <v>118</v>
      </c>
      <c r="I73">
        <v>81</v>
      </c>
      <c r="J73" s="19">
        <f>SUM(B73:I73)</f>
        <v>664</v>
      </c>
    </row>
    <row r="74" spans="1:11">
      <c r="A74" s="18" t="s">
        <v>24</v>
      </c>
      <c r="B74">
        <v>55</v>
      </c>
      <c r="C74">
        <v>28</v>
      </c>
      <c r="D74">
        <v>27</v>
      </c>
      <c r="E74">
        <v>59</v>
      </c>
      <c r="F74" t="s">
        <v>19</v>
      </c>
      <c r="G74">
        <v>50</v>
      </c>
      <c r="H74">
        <v>28</v>
      </c>
      <c r="I74">
        <v>20</v>
      </c>
      <c r="J74" s="19">
        <f>SUM(B74:I74)</f>
        <v>267</v>
      </c>
    </row>
    <row r="75" spans="1:11">
      <c r="A75" s="18" t="s">
        <v>57</v>
      </c>
      <c r="B75" t="s">
        <v>19</v>
      </c>
      <c r="C75">
        <v>29</v>
      </c>
      <c r="D75">
        <v>58</v>
      </c>
      <c r="E75" t="s">
        <v>19</v>
      </c>
      <c r="F75">
        <v>29</v>
      </c>
      <c r="G75">
        <v>30</v>
      </c>
      <c r="H75">
        <v>59</v>
      </c>
      <c r="I75">
        <v>20</v>
      </c>
      <c r="J75" s="19">
        <f>SUM(B75:I75)</f>
        <v>225</v>
      </c>
    </row>
    <row r="76" spans="1:11">
      <c r="A76" s="18" t="s">
        <v>61</v>
      </c>
      <c r="B76">
        <v>28</v>
      </c>
      <c r="C76">
        <v>29</v>
      </c>
      <c r="D76">
        <v>29</v>
      </c>
      <c r="E76">
        <v>30</v>
      </c>
      <c r="F76" t="s">
        <v>19</v>
      </c>
      <c r="G76">
        <v>28</v>
      </c>
      <c r="H76">
        <v>27</v>
      </c>
      <c r="I76">
        <v>20</v>
      </c>
      <c r="J76" s="19">
        <f>SUM(B76:I76)</f>
        <v>191</v>
      </c>
    </row>
    <row r="77" spans="1:11">
      <c r="A77" s="18" t="s">
        <v>60</v>
      </c>
      <c r="B77">
        <v>54</v>
      </c>
      <c r="C77" t="s">
        <v>19</v>
      </c>
      <c r="D77" t="s">
        <v>19</v>
      </c>
      <c r="E77" t="s">
        <v>19</v>
      </c>
      <c r="F77" t="s">
        <v>19</v>
      </c>
      <c r="G77">
        <v>52</v>
      </c>
      <c r="H77">
        <v>80</v>
      </c>
      <c r="J77" s="19">
        <f>SUM(B77:I77)</f>
        <v>186</v>
      </c>
    </row>
    <row r="78" spans="1:11">
      <c r="A78" s="12" t="s">
        <v>49</v>
      </c>
      <c r="B78">
        <v>29</v>
      </c>
      <c r="C78">
        <v>27</v>
      </c>
      <c r="D78">
        <v>27</v>
      </c>
      <c r="E78" t="s">
        <v>19</v>
      </c>
      <c r="F78">
        <v>28</v>
      </c>
      <c r="G78">
        <v>25</v>
      </c>
      <c r="H78">
        <v>25</v>
      </c>
      <c r="I78">
        <v>20</v>
      </c>
      <c r="J78" s="19">
        <f>SUM(B78:I78)</f>
        <v>181</v>
      </c>
    </row>
    <row r="79" spans="1:11">
      <c r="A79" s="20" t="s">
        <v>54</v>
      </c>
      <c r="B79" t="s">
        <v>19</v>
      </c>
      <c r="C79" t="s">
        <v>19</v>
      </c>
      <c r="D79" t="s">
        <v>19</v>
      </c>
      <c r="E79" t="s">
        <v>19</v>
      </c>
      <c r="F79">
        <v>78</v>
      </c>
      <c r="G79">
        <v>49</v>
      </c>
      <c r="H79">
        <v>53</v>
      </c>
      <c r="J79" s="19">
        <f>SUM(B79:I79)</f>
        <v>180</v>
      </c>
    </row>
    <row r="80" spans="1:11">
      <c r="A80" s="12" t="s">
        <v>52</v>
      </c>
      <c r="B80">
        <v>26</v>
      </c>
      <c r="C80">
        <v>28</v>
      </c>
      <c r="D80">
        <v>20</v>
      </c>
      <c r="E80" t="s">
        <v>19</v>
      </c>
      <c r="F80">
        <v>28</v>
      </c>
      <c r="G80">
        <v>29</v>
      </c>
      <c r="H80">
        <v>28</v>
      </c>
      <c r="I80">
        <v>20</v>
      </c>
      <c r="J80" s="19">
        <f>SUM(B80:I80)</f>
        <v>179</v>
      </c>
    </row>
    <row r="81" spans="1:10">
      <c r="A81" s="18" t="s">
        <v>58</v>
      </c>
      <c r="B81">
        <v>30</v>
      </c>
      <c r="C81">
        <v>29</v>
      </c>
      <c r="D81">
        <v>30</v>
      </c>
      <c r="E81" t="s">
        <v>19</v>
      </c>
      <c r="F81">
        <v>30</v>
      </c>
      <c r="G81">
        <v>29</v>
      </c>
      <c r="H81" t="s">
        <v>19</v>
      </c>
      <c r="I81">
        <v>20</v>
      </c>
      <c r="J81" s="19">
        <f>SUM(B81:I81)</f>
        <v>168</v>
      </c>
    </row>
    <row r="82" spans="1:10">
      <c r="A82" s="18" t="s">
        <v>36</v>
      </c>
      <c r="B82">
        <v>30</v>
      </c>
      <c r="C82">
        <v>30</v>
      </c>
      <c r="D82" t="s">
        <v>19</v>
      </c>
      <c r="E82" t="s">
        <v>19</v>
      </c>
      <c r="F82" t="s">
        <v>19</v>
      </c>
      <c r="G82" t="s">
        <v>19</v>
      </c>
      <c r="H82">
        <v>57</v>
      </c>
      <c r="I82">
        <v>40</v>
      </c>
      <c r="J82" s="19">
        <f>SUM(B82:I82)</f>
        <v>157</v>
      </c>
    </row>
    <row r="83" spans="1:10">
      <c r="A83" s="12" t="s">
        <v>53</v>
      </c>
      <c r="B83">
        <v>27</v>
      </c>
      <c r="C83">
        <v>23</v>
      </c>
      <c r="D83" t="s">
        <v>19</v>
      </c>
      <c r="E83">
        <v>28</v>
      </c>
      <c r="F83">
        <v>25</v>
      </c>
      <c r="G83">
        <v>24</v>
      </c>
      <c r="H83" t="s">
        <v>19</v>
      </c>
      <c r="I83">
        <v>20</v>
      </c>
      <c r="J83" s="19">
        <f>SUM(B83:I83)</f>
        <v>147</v>
      </c>
    </row>
    <row r="84" spans="1:10">
      <c r="A84" s="11" t="s">
        <v>46</v>
      </c>
      <c r="B84">
        <v>20</v>
      </c>
      <c r="C84">
        <v>30</v>
      </c>
      <c r="D84" t="s">
        <v>19</v>
      </c>
      <c r="E84" t="s">
        <v>19</v>
      </c>
      <c r="F84" t="s">
        <v>19</v>
      </c>
      <c r="G84">
        <v>20</v>
      </c>
      <c r="H84" t="s">
        <v>19</v>
      </c>
      <c r="I84">
        <v>20</v>
      </c>
      <c r="J84" s="19">
        <f>SUM(B84:I84)</f>
        <v>90</v>
      </c>
    </row>
    <row r="85" spans="1:10">
      <c r="A85" s="18" t="s">
        <v>59</v>
      </c>
      <c r="B85" t="s">
        <v>19</v>
      </c>
      <c r="C85" t="s">
        <v>19</v>
      </c>
      <c r="D85" t="s">
        <v>19</v>
      </c>
      <c r="E85" t="s">
        <v>19</v>
      </c>
      <c r="F85" t="s">
        <v>19</v>
      </c>
      <c r="G85">
        <v>30</v>
      </c>
      <c r="H85">
        <v>30</v>
      </c>
      <c r="J85" s="19">
        <f>SUM(B85:I85)</f>
        <v>60</v>
      </c>
    </row>
    <row r="86" spans="1:10">
      <c r="A86" s="8" t="s">
        <v>70</v>
      </c>
      <c r="B86" t="s">
        <v>19</v>
      </c>
      <c r="C86" t="s">
        <v>19</v>
      </c>
      <c r="D86" t="s">
        <v>19</v>
      </c>
      <c r="E86" t="s">
        <v>19</v>
      </c>
      <c r="F86">
        <v>59</v>
      </c>
      <c r="G86" t="s">
        <v>19</v>
      </c>
      <c r="H86" t="s">
        <v>19</v>
      </c>
      <c r="J86" s="19">
        <f>SUM(B86:I86)</f>
        <v>59</v>
      </c>
    </row>
    <row r="87" spans="1:10">
      <c r="A87" s="18" t="s">
        <v>20</v>
      </c>
      <c r="B87" t="s">
        <v>19</v>
      </c>
      <c r="C87">
        <v>30</v>
      </c>
      <c r="D87">
        <v>20</v>
      </c>
      <c r="E87" t="s">
        <v>19</v>
      </c>
      <c r="F87" t="s">
        <v>19</v>
      </c>
      <c r="G87" t="s">
        <v>19</v>
      </c>
      <c r="H87" t="s">
        <v>19</v>
      </c>
      <c r="J87" s="19">
        <f>SUM(B87:I87)</f>
        <v>50</v>
      </c>
    </row>
    <row r="88" spans="1:10">
      <c r="A88" s="11" t="s">
        <v>47</v>
      </c>
      <c r="B88" t="s">
        <v>19</v>
      </c>
      <c r="C88">
        <v>29</v>
      </c>
      <c r="D88" t="s">
        <v>19</v>
      </c>
      <c r="E88" t="s">
        <v>19</v>
      </c>
      <c r="F88" t="s">
        <v>19</v>
      </c>
      <c r="G88" t="s">
        <v>19</v>
      </c>
      <c r="H88" t="s">
        <v>19</v>
      </c>
      <c r="I88">
        <v>20</v>
      </c>
      <c r="J88" s="19">
        <f>SUM(B88:I88)</f>
        <v>49</v>
      </c>
    </row>
    <row r="89" spans="1:10">
      <c r="A89" s="12" t="s">
        <v>45</v>
      </c>
      <c r="B89" t="s">
        <v>19</v>
      </c>
      <c r="C89">
        <v>25</v>
      </c>
      <c r="D89" t="s">
        <v>19</v>
      </c>
      <c r="E89" t="s">
        <v>19</v>
      </c>
      <c r="F89" t="s">
        <v>19</v>
      </c>
      <c r="G89">
        <v>23</v>
      </c>
      <c r="H89" t="s">
        <v>19</v>
      </c>
      <c r="J89" s="19">
        <f>SUM(B89:I89)</f>
        <v>48</v>
      </c>
    </row>
    <row r="90" spans="1:10">
      <c r="A90" s="8" t="s">
        <v>69</v>
      </c>
      <c r="B90" t="s">
        <v>19</v>
      </c>
      <c r="C90" t="s">
        <v>19</v>
      </c>
      <c r="D90" t="s">
        <v>19</v>
      </c>
      <c r="E90" t="s">
        <v>19</v>
      </c>
      <c r="F90">
        <v>28</v>
      </c>
      <c r="G90" t="s">
        <v>19</v>
      </c>
      <c r="H90" t="s">
        <v>19</v>
      </c>
      <c r="J90" s="19">
        <f>SUM(B90:I90)</f>
        <v>28</v>
      </c>
    </row>
    <row r="91" spans="1:10">
      <c r="A91" s="12" t="s">
        <v>55</v>
      </c>
      <c r="B91">
        <v>25</v>
      </c>
      <c r="C91" t="s">
        <v>19</v>
      </c>
      <c r="D91" t="s">
        <v>19</v>
      </c>
      <c r="E91" t="s">
        <v>19</v>
      </c>
      <c r="F91" t="s">
        <v>19</v>
      </c>
      <c r="G91" t="s">
        <v>19</v>
      </c>
      <c r="H91" t="s">
        <v>19</v>
      </c>
      <c r="J91" s="19">
        <f>SUM(B91:I91)</f>
        <v>25</v>
      </c>
    </row>
    <row r="92" spans="1:10">
      <c r="A92" s="12" t="s">
        <v>56</v>
      </c>
      <c r="B92">
        <v>23</v>
      </c>
      <c r="C92" t="s">
        <v>19</v>
      </c>
      <c r="D92" t="s">
        <v>19</v>
      </c>
      <c r="E92" t="s">
        <v>19</v>
      </c>
      <c r="F92" t="s">
        <v>19</v>
      </c>
      <c r="G92" t="s">
        <v>19</v>
      </c>
      <c r="H92" t="s">
        <v>19</v>
      </c>
      <c r="J92" s="19">
        <f>SUM(B92:I92)</f>
        <v>23</v>
      </c>
    </row>
    <row r="93" spans="1:10">
      <c r="A93" s="13" t="s">
        <v>48</v>
      </c>
      <c r="B93" t="s">
        <v>19</v>
      </c>
      <c r="C93" t="s">
        <v>19</v>
      </c>
      <c r="D93">
        <v>20</v>
      </c>
      <c r="E93" t="s">
        <v>19</v>
      </c>
      <c r="F93" t="s">
        <v>19</v>
      </c>
      <c r="G93" t="s">
        <v>19</v>
      </c>
      <c r="H93" t="s">
        <v>19</v>
      </c>
      <c r="J93" s="19">
        <f>SUM(B93:I93)</f>
        <v>20</v>
      </c>
    </row>
  </sheetData>
  <sortState xmlns:xlrd2="http://schemas.microsoft.com/office/spreadsheetml/2017/richdata2" ref="A3:K10">
    <sortCondition descending="1" ref="K3:K10"/>
  </sortState>
  <mergeCells count="5">
    <mergeCell ref="A69:I69"/>
    <mergeCell ref="A56:J56"/>
    <mergeCell ref="A1:I1"/>
    <mergeCell ref="A17:I17"/>
    <mergeCell ref="A40:J40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E3AF8-001B-4E2C-B536-A505F41ED33E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5820B-CB7B-44E9-A52E-5C41A6BD6D34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28D95-EE3D-4DC9-B762-FCB0AB7A3B43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82517-F1E6-40D5-BD79-E175BF0DFC2A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2BC93-A20A-41C2-80B8-B5E1B4C6AB6C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B9742-CE28-41D8-8097-FF909E42CE94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6D69-7F2F-4530-A6BC-F21939AD7CF2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788-0AC6-4B6F-9A4B-AFEBFF87D815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80534-AA72-46A3-860E-CD66908EC7AB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578A5-8C3B-4AA1-87BE-1F74219623D9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9C7B7-1E24-4032-A8D9-164457D51DB6}">
  <dimension ref="A1:E51"/>
  <sheetViews>
    <sheetView tabSelected="1" zoomScale="86" workbookViewId="0">
      <selection activeCell="D6" sqref="D6"/>
    </sheetView>
  </sheetViews>
  <sheetFormatPr defaultRowHeight="13.15"/>
  <cols>
    <col min="1" max="1" width="2.78515625" bestFit="1" customWidth="1"/>
    <col min="2" max="2" width="32.5703125" bestFit="1" customWidth="1"/>
    <col min="3" max="3" width="9.140625" style="22"/>
  </cols>
  <sheetData>
    <row r="1" spans="1:5" ht="13.15" customHeight="1">
      <c r="A1" s="35" t="s">
        <v>68</v>
      </c>
      <c r="B1" s="35"/>
      <c r="C1" s="35"/>
      <c r="D1" s="32"/>
      <c r="E1" s="32"/>
    </row>
    <row r="2" spans="1:5">
      <c r="A2" s="35"/>
      <c r="B2" s="35"/>
      <c r="C2" s="35"/>
      <c r="D2" s="32"/>
      <c r="E2" s="32"/>
    </row>
    <row r="3" spans="1:5" ht="13.15" customHeight="1">
      <c r="A3" s="34" t="s">
        <v>66</v>
      </c>
      <c r="B3" s="34"/>
      <c r="C3" s="31" t="s">
        <v>67</v>
      </c>
      <c r="D3" s="31"/>
      <c r="E3" s="31"/>
    </row>
    <row r="4" spans="1:5">
      <c r="A4">
        <v>1</v>
      </c>
      <c r="B4" s="27" t="s">
        <v>9</v>
      </c>
      <c r="C4" s="22">
        <f>1889+1764+757+782</f>
        <v>5192</v>
      </c>
    </row>
    <row r="5" spans="1:5">
      <c r="A5" s="4">
        <f>A4+1</f>
        <v>2</v>
      </c>
      <c r="B5" s="27" t="s">
        <v>10</v>
      </c>
      <c r="C5" s="22">
        <f>73+160+371+210</f>
        <v>814</v>
      </c>
    </row>
    <row r="6" spans="1:5">
      <c r="A6" s="4">
        <f t="shared" ref="A6:A35" si="0">A5+1</f>
        <v>3</v>
      </c>
      <c r="B6" s="27" t="s">
        <v>8</v>
      </c>
      <c r="C6" s="5">
        <f>355+350</f>
        <v>705</v>
      </c>
    </row>
    <row r="7" spans="1:5">
      <c r="A7" s="4">
        <f t="shared" si="0"/>
        <v>4</v>
      </c>
      <c r="B7" s="24" t="s">
        <v>23</v>
      </c>
      <c r="C7" s="22">
        <f>26+184+221+266</f>
        <v>697</v>
      </c>
    </row>
    <row r="8" spans="1:5">
      <c r="A8" s="4">
        <f t="shared" si="0"/>
        <v>5</v>
      </c>
      <c r="B8" s="27" t="s">
        <v>11</v>
      </c>
      <c r="C8" s="22">
        <f>460+184</f>
        <v>644</v>
      </c>
    </row>
    <row r="9" spans="1:5">
      <c r="A9" s="4">
        <f t="shared" si="0"/>
        <v>6</v>
      </c>
      <c r="B9" s="28" t="s">
        <v>34</v>
      </c>
      <c r="C9" s="22">
        <f>108+332</f>
        <v>440</v>
      </c>
    </row>
    <row r="10" spans="1:5">
      <c r="A10" s="4">
        <f t="shared" si="0"/>
        <v>7</v>
      </c>
      <c r="B10" s="23" t="s">
        <v>13</v>
      </c>
      <c r="C10" s="22">
        <f>197+131</f>
        <v>328</v>
      </c>
    </row>
    <row r="11" spans="1:5">
      <c r="A11" s="4">
        <f t="shared" si="0"/>
        <v>8</v>
      </c>
      <c r="B11" s="25" t="s">
        <v>27</v>
      </c>
      <c r="C11" s="22">
        <v>322</v>
      </c>
    </row>
    <row r="12" spans="1:5">
      <c r="A12" s="4">
        <f t="shared" si="0"/>
        <v>9</v>
      </c>
      <c r="B12" s="28" t="s">
        <v>36</v>
      </c>
      <c r="C12" s="22">
        <v>200</v>
      </c>
    </row>
    <row r="13" spans="1:5">
      <c r="A13" s="4">
        <f t="shared" si="0"/>
        <v>10</v>
      </c>
      <c r="B13" s="28" t="s">
        <v>33</v>
      </c>
      <c r="C13" s="22">
        <f>24+155</f>
        <v>179</v>
      </c>
    </row>
    <row r="14" spans="1:5">
      <c r="A14" s="4">
        <f t="shared" si="0"/>
        <v>11</v>
      </c>
      <c r="B14" s="27" t="s">
        <v>12</v>
      </c>
      <c r="C14" s="22">
        <f>131+19</f>
        <v>150</v>
      </c>
    </row>
    <row r="15" spans="1:5">
      <c r="A15" s="4">
        <f t="shared" si="0"/>
        <v>12</v>
      </c>
      <c r="B15" s="29" t="s">
        <v>24</v>
      </c>
      <c r="C15" s="22">
        <v>146</v>
      </c>
    </row>
    <row r="16" spans="1:5">
      <c r="A16" s="4">
        <f t="shared" si="0"/>
        <v>13</v>
      </c>
      <c r="B16" s="29" t="s">
        <v>29</v>
      </c>
      <c r="C16" s="22">
        <v>145</v>
      </c>
    </row>
    <row r="17" spans="1:3">
      <c r="A17" s="4">
        <f t="shared" si="0"/>
        <v>14</v>
      </c>
      <c r="B17" s="29" t="s">
        <v>35</v>
      </c>
      <c r="C17" s="22">
        <v>139</v>
      </c>
    </row>
    <row r="18" spans="1:3">
      <c r="A18" s="4">
        <f t="shared" si="0"/>
        <v>15</v>
      </c>
      <c r="B18" s="25" t="s">
        <v>39</v>
      </c>
      <c r="C18" s="22">
        <v>113</v>
      </c>
    </row>
    <row r="19" spans="1:3">
      <c r="A19" s="4">
        <f t="shared" si="0"/>
        <v>16</v>
      </c>
      <c r="B19" s="12" t="s">
        <v>43</v>
      </c>
      <c r="C19" s="22">
        <v>104</v>
      </c>
    </row>
    <row r="20" spans="1:3">
      <c r="A20" s="4">
        <f t="shared" si="0"/>
        <v>17</v>
      </c>
      <c r="B20" s="29" t="s">
        <v>25</v>
      </c>
      <c r="C20" s="22">
        <v>91</v>
      </c>
    </row>
    <row r="21" spans="1:3">
      <c r="A21" s="4">
        <f t="shared" si="0"/>
        <v>18</v>
      </c>
      <c r="B21" s="29" t="s">
        <v>26</v>
      </c>
      <c r="C21" s="22">
        <v>91</v>
      </c>
    </row>
    <row r="22" spans="1:3">
      <c r="A22" s="4">
        <f t="shared" si="0"/>
        <v>19</v>
      </c>
      <c r="B22" s="23" t="s">
        <v>22</v>
      </c>
      <c r="C22" s="22">
        <f>44+35</f>
        <v>79</v>
      </c>
    </row>
    <row r="23" spans="1:3">
      <c r="A23" s="4">
        <f t="shared" si="0"/>
        <v>20</v>
      </c>
      <c r="B23" s="29" t="s">
        <v>22</v>
      </c>
      <c r="C23" s="22">
        <f>44+35</f>
        <v>79</v>
      </c>
    </row>
    <row r="24" spans="1:3">
      <c r="A24" s="4">
        <f t="shared" si="0"/>
        <v>21</v>
      </c>
      <c r="B24" s="23" t="s">
        <v>40</v>
      </c>
      <c r="C24" s="22">
        <v>70</v>
      </c>
    </row>
    <row r="25" spans="1:3">
      <c r="A25" s="4">
        <f t="shared" si="0"/>
        <v>22</v>
      </c>
      <c r="B25" s="30" t="s">
        <v>20</v>
      </c>
      <c r="C25" s="22">
        <v>50</v>
      </c>
    </row>
    <row r="26" spans="1:3">
      <c r="A26" s="4">
        <f t="shared" si="0"/>
        <v>23</v>
      </c>
      <c r="B26" s="23" t="s">
        <v>28</v>
      </c>
      <c r="C26" s="22">
        <v>44</v>
      </c>
    </row>
    <row r="27" spans="1:3">
      <c r="A27" s="4">
        <f t="shared" si="0"/>
        <v>24</v>
      </c>
      <c r="B27" s="23" t="s">
        <v>30</v>
      </c>
      <c r="C27" s="22">
        <v>30</v>
      </c>
    </row>
    <row r="28" spans="1:3">
      <c r="A28" s="4">
        <f t="shared" si="0"/>
        <v>25</v>
      </c>
      <c r="B28" s="23" t="s">
        <v>41</v>
      </c>
      <c r="C28" s="22">
        <v>30</v>
      </c>
    </row>
    <row r="29" spans="1:3">
      <c r="A29" s="4">
        <f t="shared" si="0"/>
        <v>26</v>
      </c>
      <c r="B29" s="23" t="s">
        <v>42</v>
      </c>
      <c r="C29" s="22">
        <v>28</v>
      </c>
    </row>
    <row r="30" spans="1:3">
      <c r="A30" s="4">
        <f t="shared" si="0"/>
        <v>27</v>
      </c>
      <c r="B30" s="29" t="s">
        <v>44</v>
      </c>
      <c r="C30" s="22">
        <v>28</v>
      </c>
    </row>
    <row r="31" spans="1:3">
      <c r="A31" s="4">
        <f t="shared" si="0"/>
        <v>28</v>
      </c>
      <c r="B31" s="25" t="s">
        <v>38</v>
      </c>
      <c r="C31" s="22">
        <v>26</v>
      </c>
    </row>
    <row r="32" spans="1:3">
      <c r="A32" s="4">
        <f t="shared" si="0"/>
        <v>29</v>
      </c>
      <c r="B32" s="29" t="s">
        <v>45</v>
      </c>
      <c r="C32" s="22">
        <v>25</v>
      </c>
    </row>
    <row r="33" spans="1:3">
      <c r="A33" s="4">
        <f t="shared" si="0"/>
        <v>30</v>
      </c>
      <c r="B33" s="23" t="s">
        <v>31</v>
      </c>
      <c r="C33" s="22">
        <v>22</v>
      </c>
    </row>
    <row r="34" spans="1:3">
      <c r="A34" s="4">
        <f t="shared" si="0"/>
        <v>31</v>
      </c>
      <c r="B34" s="23" t="s">
        <v>32</v>
      </c>
      <c r="C34" s="22">
        <v>20</v>
      </c>
    </row>
    <row r="35" spans="1:3">
      <c r="A35" s="4">
        <f t="shared" si="0"/>
        <v>32</v>
      </c>
      <c r="B35" s="25" t="s">
        <v>21</v>
      </c>
      <c r="C35" s="22">
        <v>10</v>
      </c>
    </row>
    <row r="36" spans="1:3">
      <c r="B36" s="29"/>
    </row>
    <row r="37" spans="1:3">
      <c r="B37" s="30"/>
    </row>
    <row r="38" spans="1:3">
      <c r="B38" s="30"/>
    </row>
    <row r="39" spans="1:3">
      <c r="B39" s="30"/>
    </row>
    <row r="40" spans="1:3">
      <c r="B40" s="29"/>
    </row>
    <row r="41" spans="1:3">
      <c r="B41" s="29"/>
    </row>
    <row r="42" spans="1:3">
      <c r="B42" s="30"/>
    </row>
    <row r="43" spans="1:3">
      <c r="B43" s="29"/>
    </row>
    <row r="44" spans="1:3">
      <c r="B44" s="26"/>
    </row>
    <row r="45" spans="1:3">
      <c r="B45" s="29"/>
    </row>
    <row r="46" spans="1:3">
      <c r="B46" s="30"/>
    </row>
    <row r="47" spans="1:3">
      <c r="B47" s="29"/>
    </row>
    <row r="48" spans="1:3">
      <c r="B48" s="29"/>
    </row>
    <row r="49" spans="2:2">
      <c r="B49" s="29"/>
    </row>
    <row r="50" spans="2:2">
      <c r="B50" s="23"/>
    </row>
    <row r="51" spans="2:2">
      <c r="B51" s="4"/>
    </row>
  </sheetData>
  <sortState xmlns:xlrd2="http://schemas.microsoft.com/office/spreadsheetml/2017/richdata2" ref="B4:C35">
    <sortCondition descending="1" ref="C4:C35"/>
  </sortState>
  <mergeCells count="2">
    <mergeCell ref="A3:B3"/>
    <mergeCell ref="A1:C2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27CC0-C40E-4EEE-A9FC-4F3DBB83DF55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25215-7D7B-4768-ADE2-1EA352714E5E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1ED09-149B-4F97-9550-F616245602DB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E5D40-762E-49D2-B584-48E8CAA800AA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F78F-E0C5-4FE5-9452-3E3E74AC6B59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631DB-7075-4314-9046-94831E674E62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A27FA-6F8C-47E7-82CD-64410E997AB3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F9EF3-1DEE-4A0C-9294-E73905F3FCAF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AD717-E9C4-4DCC-9DC7-E6AD3BD227C6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CEC2F-E133-44B8-AABB-95A6FC1E5479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75BF-424A-47AE-B6B5-904216817C21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A599C-7120-4F3A-BE9F-9A4486346B46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C8207-9B9B-47C6-A243-BB699CA825C9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3801C-5E4C-41A4-B7A2-762EA43093F0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74D5D-B432-4D76-ABDD-F605B867DC8D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66CCA-0E47-406C-8A39-8A4EEF8B0963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06021-3B96-4232-9146-B617537871B2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94298-E929-44B4-B816-731DF34BF9F7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A162E-C28F-49B2-A2F9-804F84775CE6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A1125-652A-4BCE-86EB-BB3C2D959B6E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9B58-B014-4394-A640-C29D36357268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638D1-40A0-433E-B50E-AD3998D38FBE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16D5C-9FB7-4A6D-BFF6-D0EFDD7EBF2B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35</vt:i4>
      </vt:variant>
    </vt:vector>
  </HeadingPairs>
  <TitlesOfParts>
    <vt:vector size="35" baseType="lpstr">
      <vt:lpstr>CLASSIFICA TROFEI 2025</vt:lpstr>
      <vt:lpstr>CLASSIFICA TROFEO LAZIO MARCIA 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Foglio14</vt:lpstr>
      <vt:lpstr>Foglio15</vt:lpstr>
      <vt:lpstr>Foglio16</vt:lpstr>
      <vt:lpstr>Foglio17</vt:lpstr>
      <vt:lpstr>Foglio18</vt:lpstr>
      <vt:lpstr>Foglio19</vt:lpstr>
      <vt:lpstr>Foglio20</vt:lpstr>
      <vt:lpstr>Foglio21</vt:lpstr>
      <vt:lpstr>Foglio22</vt:lpstr>
      <vt:lpstr>Foglio23</vt:lpstr>
      <vt:lpstr>Foglio24</vt:lpstr>
      <vt:lpstr>Foglio25</vt:lpstr>
      <vt:lpstr>Foglio26</vt:lpstr>
      <vt:lpstr>Foglio27</vt:lpstr>
      <vt:lpstr>Foglio28</vt:lpstr>
      <vt:lpstr>Foglio29</vt:lpstr>
      <vt:lpstr>Foglio30</vt:lpstr>
      <vt:lpstr>Foglio31</vt:lpstr>
      <vt:lpstr>Foglio32</vt:lpstr>
      <vt:lpstr>Foglio33</vt:lpstr>
      <vt:lpstr>Foglio34</vt:lpstr>
      <vt:lpstr>Foglio35</vt:lpstr>
      <vt:lpstr>Foglio36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F.I.D.A.L.</dc:creator>
  <cp:lastModifiedBy>sofia zulian</cp:lastModifiedBy>
  <cp:lastPrinted>2024-12-19T09:21:44Z</cp:lastPrinted>
  <dcterms:created xsi:type="dcterms:W3CDTF">2002-01-10T11:41:07Z</dcterms:created>
  <dcterms:modified xsi:type="dcterms:W3CDTF">2025-12-16T10:33:13Z</dcterms:modified>
</cp:coreProperties>
</file>