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6"/>
  </bookViews>
  <sheets>
    <sheet name="RM" sheetId="1" r:id="rId1"/>
    <sheet name="RF" sheetId="2" r:id="rId2"/>
    <sheet name="CM" sheetId="3" r:id="rId3"/>
    <sheet name="CF" sheetId="4" r:id="rId4"/>
    <sheet name="Mannschaft-squadra" sheetId="5" r:id="rId5"/>
    <sheet name="Staffeln-staffette" sheetId="6" r:id="rId6"/>
    <sheet name="GP-Finale 2015" sheetId="7" r:id="rId7"/>
  </sheets>
  <definedNames/>
  <calcPr fullCalcOnLoad="1"/>
</workbook>
</file>

<file path=xl/sharedStrings.xml><?xml version="1.0" encoding="utf-8"?>
<sst xmlns="http://schemas.openxmlformats.org/spreadsheetml/2006/main" count="1228" uniqueCount="342">
  <si>
    <t>BZ031 A.S.D.SSV BRIXEN LEICHTATHL.</t>
  </si>
  <si>
    <t>BZ068 S.G EISACKTAL RAIFFEISEN ASV</t>
  </si>
  <si>
    <t>BZ050 ATLETICA GHERDEINA RAIFFEISEN</t>
  </si>
  <si>
    <t>BZ025 SOCIETA' ATLETICA BOLZANO</t>
  </si>
  <si>
    <t>BZ019 SPORTCLUB MERAN ASV</t>
  </si>
  <si>
    <t>BZ018 S.A.F. BOLZANO</t>
  </si>
  <si>
    <t>BZ071 C.S.S. LEONARDO DA VINCI</t>
  </si>
  <si>
    <t>HARRASSER Ira</t>
  </si>
  <si>
    <t>CF</t>
  </si>
  <si>
    <t>BZ008 SSV BRUNECK BRUNICO VOLKSBANK</t>
  </si>
  <si>
    <t>BZ023 ASV L.C. BOZEN RAIFFEISEN</t>
  </si>
  <si>
    <t>COSTIN Milena</t>
  </si>
  <si>
    <t>CAVALLI Federica</t>
  </si>
  <si>
    <t>ANGERER Sara</t>
  </si>
  <si>
    <t>MUNTER Michelle</t>
  </si>
  <si>
    <t>MITTERSTEINER Sophie</t>
  </si>
  <si>
    <t>BZ011 ASV S.V. LANA - RAIKA</t>
  </si>
  <si>
    <t>GRUBER Marie</t>
  </si>
  <si>
    <t>PFITSCHER Natalie</t>
  </si>
  <si>
    <t>KIER Angela</t>
  </si>
  <si>
    <t>BUGLISI Sara</t>
  </si>
  <si>
    <t>HARRASSER Jana</t>
  </si>
  <si>
    <t>LADURNER Hanna</t>
  </si>
  <si>
    <t>PALMERI Caterina</t>
  </si>
  <si>
    <t>STECHER Claudia</t>
  </si>
  <si>
    <t>BZ020 ASV LAC VINSCHGAU RAIFFEISEN</t>
  </si>
  <si>
    <t>VALLE Julia</t>
  </si>
  <si>
    <t>MORATTI Sofia</t>
  </si>
  <si>
    <t>REFATTI Chiara</t>
  </si>
  <si>
    <t>HELLWEGER Ana</t>
  </si>
  <si>
    <t>GALLMETZER Lisa</t>
  </si>
  <si>
    <t>STOLL Alexandra</t>
  </si>
  <si>
    <t>EGGER Valentina</t>
  </si>
  <si>
    <t>EGGER Hanna</t>
  </si>
  <si>
    <t>GALLMETZER Elisa</t>
  </si>
  <si>
    <t>GOSTNER Nora</t>
  </si>
  <si>
    <t>PLAIKNER Lisa</t>
  </si>
  <si>
    <t>WIEDENHOFER Nadia</t>
  </si>
  <si>
    <t>SARTORI Giulia</t>
  </si>
  <si>
    <t>FRIGGI Alissa</t>
  </si>
  <si>
    <t>VASARIN Alissa</t>
  </si>
  <si>
    <t>DORIGONI Sajja</t>
  </si>
  <si>
    <t>GARBER Emma Elisabeth</t>
  </si>
  <si>
    <t>HAUSER Ruth Hannah</t>
  </si>
  <si>
    <t>BZ058 A.S.C. BERG</t>
  </si>
  <si>
    <t>VALENTINI Giulia</t>
  </si>
  <si>
    <t>MENZ Anna</t>
  </si>
  <si>
    <t>CARAVAGGI ESPOSITO Dian</t>
  </si>
  <si>
    <t>RAIFER Sophie</t>
  </si>
  <si>
    <t>KOFLER Nathalie</t>
  </si>
  <si>
    <t>GAMPER Maia</t>
  </si>
  <si>
    <t>GAZZOTTI Marina</t>
  </si>
  <si>
    <t>THOMASETH Hanna</t>
  </si>
  <si>
    <t>TROEBINGER Anna</t>
  </si>
  <si>
    <t>CHIUSOLE Vera</t>
  </si>
  <si>
    <t>PAGLIOTTA Annalisa</t>
  </si>
  <si>
    <t>ENRICH Linda</t>
  </si>
  <si>
    <t>RINNER Nora</t>
  </si>
  <si>
    <t>MAIR Julia</t>
  </si>
  <si>
    <t>PIRCHER Linda Maria</t>
  </si>
  <si>
    <t>FRANZISKA Marsoner</t>
  </si>
  <si>
    <t>LEPIR Mirko</t>
  </si>
  <si>
    <t>CM</t>
  </si>
  <si>
    <t>BAU' Patrick</t>
  </si>
  <si>
    <t>TSCHOLL Jonas</t>
  </si>
  <si>
    <t>CONCI Sebastiano</t>
  </si>
  <si>
    <t>PLAIKNER Manuel</t>
  </si>
  <si>
    <t>MAZZURANA Jakob</t>
  </si>
  <si>
    <t>PAGANINI Alessandro</t>
  </si>
  <si>
    <t>BZ001 A.S. MERANO</t>
  </si>
  <si>
    <t>KOFLER Julian</t>
  </si>
  <si>
    <t>GOLINELLI Paolo</t>
  </si>
  <si>
    <t>BIZZOTTO Matteo</t>
  </si>
  <si>
    <t>PARIS Alexander</t>
  </si>
  <si>
    <t>UNTERKOFLER Matthias</t>
  </si>
  <si>
    <t>BZ067 SUEDTIROLER LAUFVEREIN AMATEUR</t>
  </si>
  <si>
    <t>GRAF Moritz</t>
  </si>
  <si>
    <t>KERSCHBAUMER Felix</t>
  </si>
  <si>
    <t>PALETTI Nicola</t>
  </si>
  <si>
    <t>IELLICI Thomas</t>
  </si>
  <si>
    <t>MASERA Alberto</t>
  </si>
  <si>
    <t>JOCHER Elias</t>
  </si>
  <si>
    <t>KIRCHLER Simon</t>
  </si>
  <si>
    <t>STEINER Moritz</t>
  </si>
  <si>
    <t>BZ008 SSV BRUNECK VOLKSBANK</t>
  </si>
  <si>
    <t>PIRCHER Felix</t>
  </si>
  <si>
    <t>FRANZOSI Gabriele</t>
  </si>
  <si>
    <t>GRUBER Paul Nikolaus</t>
  </si>
  <si>
    <t>OBERRAUCH Annika</t>
  </si>
  <si>
    <t>RF</t>
  </si>
  <si>
    <t>BARBERIO Sofia</t>
  </si>
  <si>
    <t>VERONESI VEDOVELLI Anas</t>
  </si>
  <si>
    <t>BACHER Alexandra</t>
  </si>
  <si>
    <t>PELLICINI Denise</t>
  </si>
  <si>
    <t>VALENTINI Esther</t>
  </si>
  <si>
    <t>RASO Magdalena</t>
  </si>
  <si>
    <t>THALER Greta</t>
  </si>
  <si>
    <t>BERTONCELLO Sofia</t>
  </si>
  <si>
    <t>ZORZI Martina</t>
  </si>
  <si>
    <t>GRUBER Elisa</t>
  </si>
  <si>
    <t>FRITSCH Anna</t>
  </si>
  <si>
    <t>DEROMEDI Sofia</t>
  </si>
  <si>
    <t>CURELARU Ioana</t>
  </si>
  <si>
    <t>SADER Yvonne</t>
  </si>
  <si>
    <t>BONANI Sabine</t>
  </si>
  <si>
    <t>HOELZL Veronika</t>
  </si>
  <si>
    <t>ZECCHIN Alice</t>
  </si>
  <si>
    <t>MELLUSO Francesca</t>
  </si>
  <si>
    <t>HUBER Eva</t>
  </si>
  <si>
    <t>MENGIN Franziska</t>
  </si>
  <si>
    <t>BRAMEZZA Sofia</t>
  </si>
  <si>
    <t>FRANGIPANI Alessandra L</t>
  </si>
  <si>
    <t>AUER Serena</t>
  </si>
  <si>
    <t>REISERER Maria</t>
  </si>
  <si>
    <t>WIEDENHOFER Daria</t>
  </si>
  <si>
    <t>MAIR Daniela</t>
  </si>
  <si>
    <t>FISCHNALLER Sarah</t>
  </si>
  <si>
    <t>GOFFI Chiara</t>
  </si>
  <si>
    <t>INSAM Hannah</t>
  </si>
  <si>
    <t>TELCHINI Giulia</t>
  </si>
  <si>
    <t>PLONER Lorena</t>
  </si>
  <si>
    <t>BUGLISI Valeria</t>
  </si>
  <si>
    <t>KOSTNER Michelle</t>
  </si>
  <si>
    <t>LAGEDER Janina</t>
  </si>
  <si>
    <t>CARUSO Giorgia</t>
  </si>
  <si>
    <t>KOFLER Miriam</t>
  </si>
  <si>
    <t>VONELLA Elias Nicolas</t>
  </si>
  <si>
    <t>RM</t>
  </si>
  <si>
    <t>MARINARO Matteo</t>
  </si>
  <si>
    <t>CORAZZA Diego Armando</t>
  </si>
  <si>
    <t>MODENA Alex</t>
  </si>
  <si>
    <t>TIOZZO Daniel</t>
  </si>
  <si>
    <t>GUARNACCIA Mattia</t>
  </si>
  <si>
    <t>SCARPELLINI Gabriel</t>
  </si>
  <si>
    <t>FILIPPONE Alex</t>
  </si>
  <si>
    <t>STAUDACHER Samuel</t>
  </si>
  <si>
    <t>GEIER Stefan</t>
  </si>
  <si>
    <t>PILIEGO Alessandro</t>
  </si>
  <si>
    <t>PASTORE Alex</t>
  </si>
  <si>
    <t>PAULATO Willy</t>
  </si>
  <si>
    <t>ROSSI Remi</t>
  </si>
  <si>
    <t>IELLICI Tobias</t>
  </si>
  <si>
    <t>VIANELLO Leonardo</t>
  </si>
  <si>
    <t>PALETTI Luca</t>
  </si>
  <si>
    <t>LANDI Zeno</t>
  </si>
  <si>
    <t>BOMBONATO Davide</t>
  </si>
  <si>
    <t>STABLUM Christian</t>
  </si>
  <si>
    <t>PIRCHER David</t>
  </si>
  <si>
    <t>MELONI Pio Lorenzo</t>
  </si>
  <si>
    <t>Lauf</t>
  </si>
  <si>
    <t>Sprung</t>
  </si>
  <si>
    <t>Wurf</t>
  </si>
  <si>
    <t xml:space="preserve">Totale </t>
  </si>
  <si>
    <t>1.GP.</t>
  </si>
  <si>
    <t>2.GP</t>
  </si>
  <si>
    <t>1+2</t>
  </si>
  <si>
    <t>PIRCHER Hannah</t>
  </si>
  <si>
    <t>BZ013 AVS Sterzing Volksbank</t>
  </si>
  <si>
    <t>MELLE  Maddalena</t>
  </si>
  <si>
    <t>VOLGGER Miriam</t>
  </si>
  <si>
    <t>ROSALEN  Rebecca</t>
  </si>
  <si>
    <t>WALDNER Regina</t>
  </si>
  <si>
    <t>PANDINI Elena</t>
  </si>
  <si>
    <t>FRANCESCHINI Nina</t>
  </si>
  <si>
    <t>BZ003 ASS.SPORT.DIL.IVECO ATLETICA</t>
  </si>
  <si>
    <t>MATTERA Theodora</t>
  </si>
  <si>
    <t>TROEBINGER Laura</t>
  </si>
  <si>
    <t>MOAR Amelia Tabea</t>
  </si>
  <si>
    <t>RININA Maria</t>
  </si>
  <si>
    <t>MANCUSO Yasmine</t>
  </si>
  <si>
    <t>BZ071 C.S.S.Leonardo da Vinci</t>
  </si>
  <si>
    <t>WURZER Ariane</t>
  </si>
  <si>
    <t>LANZ Daniela</t>
  </si>
  <si>
    <t>KNAPP Sara</t>
  </si>
  <si>
    <t>BZ054 KSV Leichtathletik</t>
  </si>
  <si>
    <t>MAGRO Andres Filipe</t>
  </si>
  <si>
    <t>BAZZANA Julian</t>
  </si>
  <si>
    <t>Dallagiacoma Filippo</t>
  </si>
  <si>
    <t>SILLER Lukas</t>
  </si>
  <si>
    <t>BZ013 ASV Sterzing Volksbank</t>
  </si>
  <si>
    <t>SENONER Juri</t>
  </si>
  <si>
    <t>MILAZZO Gabriele</t>
  </si>
  <si>
    <t>KEUN Elias</t>
  </si>
  <si>
    <t>BZ019 Sportclub Meran ASV</t>
  </si>
  <si>
    <t>FINOTTI Jacopo</t>
  </si>
  <si>
    <t>Mehrk/Mult.</t>
  </si>
  <si>
    <t>Mehrk./Mult.</t>
  </si>
  <si>
    <t>Mehrk.Mult.</t>
  </si>
  <si>
    <t>3.GP</t>
  </si>
  <si>
    <t xml:space="preserve"> </t>
  </si>
  <si>
    <t>SIREUS Gabriele</t>
  </si>
  <si>
    <t>PRINOTH Sara</t>
  </si>
  <si>
    <t>MORANDI Caterina</t>
  </si>
  <si>
    <t>WALDTHALER Lisa</t>
  </si>
  <si>
    <t>DORFMANN Moritz</t>
  </si>
  <si>
    <t>MOROCUTTI Ivan</t>
  </si>
  <si>
    <t>FABBRO Andrea</t>
  </si>
  <si>
    <t>LC Bozen</t>
  </si>
  <si>
    <t>S.A.Bolzano</t>
  </si>
  <si>
    <t>SC Meran</t>
  </si>
  <si>
    <t>SG Eisacktal</t>
  </si>
  <si>
    <t>LAC Vinschgau</t>
  </si>
  <si>
    <t>SV Lana</t>
  </si>
  <si>
    <t>C.S.S.  Leonardo v.Vinci</t>
  </si>
  <si>
    <t>Atl.Gherdeina</t>
  </si>
  <si>
    <t>SAF Bolzano</t>
  </si>
  <si>
    <t>SSV Brixen</t>
  </si>
  <si>
    <t>AS Merano</t>
  </si>
  <si>
    <t>SSV Bruneck</t>
  </si>
  <si>
    <t>SC Berg</t>
  </si>
  <si>
    <t>Iveco  Atletica</t>
  </si>
  <si>
    <t>KSV Kaltern</t>
  </si>
  <si>
    <t>SV Sterzing</t>
  </si>
  <si>
    <t>LM Lauf</t>
  </si>
  <si>
    <t>LM Sprung</t>
  </si>
  <si>
    <t>LM Wurf</t>
  </si>
  <si>
    <t>BRUGGER GIACOMUZZI Maite</t>
  </si>
  <si>
    <t>RABBIOSI Federica</t>
  </si>
  <si>
    <t>ROSSI Elena</t>
  </si>
  <si>
    <t>BZ001 A.S.MERANO</t>
  </si>
  <si>
    <t>LUDWIG Maria</t>
  </si>
  <si>
    <t>BZ013 ASV STERZING VOLKSBANK</t>
  </si>
  <si>
    <t>SADIVSKI  Avital</t>
  </si>
  <si>
    <t>UNTERWEGER Lena</t>
  </si>
  <si>
    <t>FRICK Sara Leonie Isabel</t>
  </si>
  <si>
    <t>PLIGER Petra</t>
  </si>
  <si>
    <t>CUBICH Lara</t>
  </si>
  <si>
    <t>FURGLER Simon</t>
  </si>
  <si>
    <t>PLONER Joyce</t>
  </si>
  <si>
    <t>MUSSNER Nadia</t>
  </si>
  <si>
    <t>FELDERER Magdalena</t>
  </si>
  <si>
    <t>BZ054 KSV LEICHTATHLETIK KALTERN</t>
  </si>
  <si>
    <t>MAIR  Marion</t>
  </si>
  <si>
    <t>MARKART Michaela</t>
  </si>
  <si>
    <t>BACHER Mirjam</t>
  </si>
  <si>
    <t>SILLER Carmen</t>
  </si>
  <si>
    <t>KASTL Katharina</t>
  </si>
  <si>
    <t>WINKLER Stephanie</t>
  </si>
  <si>
    <t>KERSCHBAUMER Sarah</t>
  </si>
  <si>
    <t>LEGRENDE Lena</t>
  </si>
  <si>
    <t>PRILLER Viktoria</t>
  </si>
  <si>
    <t>SCHWARZ SUSANNE</t>
  </si>
  <si>
    <t>SULZENBACHER Matthias</t>
  </si>
  <si>
    <t>BZ011 S.V.Lana-Raika</t>
  </si>
  <si>
    <t>SOPPELSA Diego</t>
  </si>
  <si>
    <t>BZ050 Atletica Gherdeina Raiffeisen</t>
  </si>
  <si>
    <t>PICHLER Martin</t>
  </si>
  <si>
    <t>BZ088 Amateursportclub Passeier</t>
  </si>
  <si>
    <t>MOESSMER Beat</t>
  </si>
  <si>
    <t>SINGH Gurpreet</t>
  </si>
  <si>
    <t>SINGH Ramanpreet</t>
  </si>
  <si>
    <t>PLAIKNER Hanna</t>
  </si>
  <si>
    <t>BURGO Vanessa</t>
  </si>
  <si>
    <t>RUEBSAMEN Aileen</t>
  </si>
  <si>
    <t>GIOVANELLI Roberta</t>
  </si>
  <si>
    <t>HILLEBRAND Viktoria</t>
  </si>
  <si>
    <t>ERLER Tanja</t>
  </si>
  <si>
    <t>PUNTEL Greta</t>
  </si>
  <si>
    <t>AUGSCHOELL Natalie</t>
  </si>
  <si>
    <t>D´AMICIS Ilaria</t>
  </si>
  <si>
    <t>GAZZINI Gaia</t>
  </si>
  <si>
    <t>AUKENTHALER Sarah</t>
  </si>
  <si>
    <t>FRANZELIN Sofia</t>
  </si>
  <si>
    <t>MARKART Lara</t>
  </si>
  <si>
    <t>SADIVSKI Mishel</t>
  </si>
  <si>
    <t>SCHNITZER Sofie</t>
  </si>
  <si>
    <t>PUNTEL Matthias</t>
  </si>
  <si>
    <t>BADOLATO Leonardo</t>
  </si>
  <si>
    <t>SPERMANN Matteo</t>
  </si>
  <si>
    <t>DI NAPOLI Marcel</t>
  </si>
  <si>
    <t>SCHWEIGL Matthias</t>
  </si>
  <si>
    <t>GOEGELE Daniel</t>
  </si>
  <si>
    <t>MAYR Lukas</t>
  </si>
  <si>
    <t>OTTAVIAN Matteo</t>
  </si>
  <si>
    <t>MARCON Lorenzo</t>
  </si>
  <si>
    <t>BZ026 SAF LAIVES</t>
  </si>
  <si>
    <t>FORESE Leonardo</t>
  </si>
  <si>
    <t>ENGL Lukas</t>
  </si>
  <si>
    <t>JOUICHAT Omar</t>
  </si>
  <si>
    <t>KOFLER Manuel</t>
  </si>
  <si>
    <t>SEGATA Alessandro</t>
  </si>
  <si>
    <t>LOCHMANN Greta</t>
  </si>
  <si>
    <t>UNTERKIRCHER Patrick</t>
  </si>
  <si>
    <t>UMILIETTI Tobias</t>
  </si>
  <si>
    <t>AGNESANI Leonardo</t>
  </si>
  <si>
    <t>BZ026 S.A.F.Laives</t>
  </si>
  <si>
    <t>DAINESE Alessio</t>
  </si>
  <si>
    <t>BZ058 SC Berg</t>
  </si>
  <si>
    <t>PITTINI Adriano</t>
  </si>
  <si>
    <t>SV Passeier</t>
  </si>
  <si>
    <t>S.A.F.Laives</t>
  </si>
  <si>
    <t>CF+RF</t>
  </si>
  <si>
    <t>CM+RM</t>
  </si>
  <si>
    <t>4.GP</t>
  </si>
  <si>
    <t>JENEGGER Alan</t>
  </si>
  <si>
    <t>SINN Lukas</t>
  </si>
  <si>
    <t>ZANIN Dabio</t>
  </si>
  <si>
    <t>HAFNER Julian</t>
  </si>
  <si>
    <t>PATTIS Katja</t>
  </si>
  <si>
    <t>MILESI Alexia</t>
  </si>
  <si>
    <t>MUTSCHLECHNER Greta</t>
  </si>
  <si>
    <t>5.GP</t>
  </si>
  <si>
    <t>6.GP</t>
  </si>
  <si>
    <t>KAUFMANN Jasmin</t>
  </si>
  <si>
    <t>HOELLER  Sophia</t>
  </si>
  <si>
    <t>PLATZER Judith</t>
  </si>
  <si>
    <t>TOTALE (4GP+LM)</t>
  </si>
  <si>
    <t>KARGRUBER Nicolas</t>
  </si>
  <si>
    <t>5.GB</t>
  </si>
  <si>
    <t>STIFTER Annika</t>
  </si>
  <si>
    <t>ACINAPURA Laura</t>
  </si>
  <si>
    <t>EGGER Sophie Louise</t>
  </si>
  <si>
    <t>KERSCHBAUMER Lisa</t>
  </si>
  <si>
    <t>HEISS Hannah</t>
  </si>
  <si>
    <t>MOESMER MARC</t>
  </si>
  <si>
    <t>GOGL Maximilian</t>
  </si>
  <si>
    <t xml:space="preserve">  </t>
  </si>
  <si>
    <t>Grand Prix Ladurner 2015 - Mannschaft/squadra</t>
  </si>
  <si>
    <t>Anzahl Athl.</t>
  </si>
  <si>
    <t>Tot.Athl.</t>
  </si>
  <si>
    <t>Tot. Athl.</t>
  </si>
  <si>
    <t>o</t>
  </si>
  <si>
    <t>Grand Prix Ladurner 2015</t>
  </si>
  <si>
    <t>Grand Prix Ladurner-Staffeln/staffette</t>
  </si>
  <si>
    <t>11+12/April</t>
  </si>
  <si>
    <t>16/17.Mai</t>
  </si>
  <si>
    <t>06.Sept.</t>
  </si>
  <si>
    <t>13.Sept.</t>
  </si>
  <si>
    <t>3aus5</t>
  </si>
  <si>
    <t>16/17Mai</t>
  </si>
  <si>
    <t>L.F.Sarnthal</t>
  </si>
  <si>
    <t>C.S.S.  Leonardo d.Vinci</t>
  </si>
  <si>
    <t>Bonus</t>
  </si>
  <si>
    <t>Kugel</t>
  </si>
  <si>
    <t>Hoch</t>
  </si>
  <si>
    <t>Punkte</t>
  </si>
  <si>
    <t>Endwertung</t>
  </si>
  <si>
    <t>Ball</t>
  </si>
  <si>
    <t>60H</t>
  </si>
  <si>
    <t>Weit</t>
  </si>
  <si>
    <t>Totale</t>
  </si>
  <si>
    <t>Grand Prix Ladurner- Finale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</si>
</sst>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Calibri"/>
      <family val="2"/>
    </font>
    <font>
      <sz val="11"/>
      <color indexed="3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5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4" borderId="0" xfId="51" applyFill="1" applyBorder="1">
      <alignment/>
      <protection/>
    </xf>
    <xf numFmtId="0" fontId="0" fillId="34" borderId="0" xfId="0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51" applyFill="1" applyBorder="1">
      <alignment/>
      <protection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6" xfId="51" applyFill="1" applyBorder="1">
      <alignment/>
      <protection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34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51" applyFont="1" applyFill="1" applyBorder="1">
      <alignment/>
      <protection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1" bestFit="1" customWidth="1"/>
    <col min="2" max="2" width="17.57421875" style="2" bestFit="1" customWidth="1"/>
    <col min="3" max="3" width="4.421875" style="1" bestFit="1" customWidth="1"/>
    <col min="4" max="4" width="3.140625" style="1" bestFit="1" customWidth="1"/>
    <col min="5" max="5" width="27.00390625" style="2" bestFit="1" customWidth="1"/>
    <col min="6" max="6" width="3.8515625" style="2" hidden="1" customWidth="1"/>
    <col min="7" max="7" width="5.57421875" style="2" hidden="1" customWidth="1"/>
    <col min="8" max="8" width="4.28125" style="2" hidden="1" customWidth="1"/>
    <col min="9" max="9" width="5.57421875" style="2" hidden="1" customWidth="1"/>
    <col min="10" max="12" width="5.57421875" style="15" customWidth="1"/>
    <col min="13" max="13" width="4.57421875" style="7" bestFit="1" customWidth="1"/>
    <col min="14" max="14" width="3.8515625" style="7" hidden="1" customWidth="1"/>
    <col min="15" max="15" width="5.57421875" style="7" hidden="1" customWidth="1"/>
    <col min="16" max="16" width="4.28125" style="7" hidden="1" customWidth="1"/>
    <col min="17" max="17" width="5.57421875" style="7" hidden="1" customWidth="1"/>
    <col min="18" max="18" width="4.140625" style="7" bestFit="1" customWidth="1"/>
    <col min="19" max="19" width="3.57421875" style="7" hidden="1" customWidth="1"/>
    <col min="20" max="20" width="9.421875" style="7" hidden="1" customWidth="1"/>
    <col min="21" max="21" width="4.140625" style="7" bestFit="1" customWidth="1"/>
    <col min="22" max="22" width="4.7109375" style="5" customWidth="1"/>
    <col min="23" max="23" width="6.8515625" style="7" customWidth="1"/>
    <col min="24" max="24" width="6.00390625" style="7" customWidth="1"/>
    <col min="25" max="25" width="12.57421875" style="4" customWidth="1"/>
    <col min="26" max="27" width="9.140625" style="2" customWidth="1"/>
    <col min="28" max="28" width="11.28125" style="2" customWidth="1"/>
    <col min="29" max="16384" width="9.140625" style="2" customWidth="1"/>
  </cols>
  <sheetData>
    <row r="1" ht="15.75">
      <c r="B1" s="18" t="s">
        <v>322</v>
      </c>
    </row>
    <row r="2" spans="6:25" s="1" customFormat="1" ht="11.25">
      <c r="F2" s="1" t="s">
        <v>149</v>
      </c>
      <c r="G2" s="1" t="s">
        <v>150</v>
      </c>
      <c r="H2" s="1" t="s">
        <v>151</v>
      </c>
      <c r="I2" s="1" t="s">
        <v>152</v>
      </c>
      <c r="J2" s="14" t="s">
        <v>213</v>
      </c>
      <c r="K2" s="14" t="s">
        <v>214</v>
      </c>
      <c r="L2" s="14" t="s">
        <v>215</v>
      </c>
      <c r="M2" s="5" t="s">
        <v>153</v>
      </c>
      <c r="N2" s="5" t="s">
        <v>149</v>
      </c>
      <c r="O2" s="5" t="s">
        <v>150</v>
      </c>
      <c r="P2" s="5" t="s">
        <v>151</v>
      </c>
      <c r="Q2" s="5" t="s">
        <v>152</v>
      </c>
      <c r="R2" s="5" t="s">
        <v>154</v>
      </c>
      <c r="S2" s="5" t="s">
        <v>155</v>
      </c>
      <c r="T2" s="5" t="s">
        <v>185</v>
      </c>
      <c r="U2" s="5" t="s">
        <v>188</v>
      </c>
      <c r="V2" s="5" t="s">
        <v>293</v>
      </c>
      <c r="W2" s="5" t="s">
        <v>308</v>
      </c>
      <c r="X2" s="5" t="s">
        <v>302</v>
      </c>
      <c r="Y2" s="4" t="s">
        <v>306</v>
      </c>
    </row>
    <row r="3" spans="1:25" ht="11.25">
      <c r="A3" s="11">
        <v>1</v>
      </c>
      <c r="B3" s="2" t="s">
        <v>126</v>
      </c>
      <c r="C3" s="1">
        <v>2002</v>
      </c>
      <c r="D3" s="1" t="s">
        <v>127</v>
      </c>
      <c r="E3" s="2" t="s">
        <v>6</v>
      </c>
      <c r="F3" s="2">
        <v>560</v>
      </c>
      <c r="G3" s="2">
        <v>617</v>
      </c>
      <c r="H3" s="2">
        <v>0</v>
      </c>
      <c r="I3" s="2">
        <f aca="true" t="shared" si="0" ref="I3:I10">F3+G3+H3</f>
        <v>1177</v>
      </c>
      <c r="J3" s="15">
        <v>50</v>
      </c>
      <c r="K3" s="15">
        <v>50</v>
      </c>
      <c r="M3" s="7">
        <v>90</v>
      </c>
      <c r="N3" s="7">
        <v>769</v>
      </c>
      <c r="O3" s="7">
        <v>716</v>
      </c>
      <c r="P3" s="7">
        <v>347</v>
      </c>
      <c r="Q3" s="7">
        <f aca="true" t="shared" si="1" ref="Q3:Q19">N3+O3+P3</f>
        <v>1832</v>
      </c>
      <c r="R3" s="7">
        <v>100</v>
      </c>
      <c r="S3" s="7">
        <f aca="true" t="shared" si="2" ref="S3:S45">M3+R3</f>
        <v>190</v>
      </c>
      <c r="T3" s="9">
        <v>2387</v>
      </c>
      <c r="U3" s="7">
        <v>100</v>
      </c>
      <c r="V3" s="5">
        <v>100</v>
      </c>
      <c r="W3" s="7">
        <v>90</v>
      </c>
      <c r="X3" s="7">
        <v>80</v>
      </c>
      <c r="Y3" s="4">
        <v>490</v>
      </c>
    </row>
    <row r="4" spans="1:25" ht="11.25">
      <c r="A4" s="11">
        <v>2</v>
      </c>
      <c r="B4" s="2" t="s">
        <v>141</v>
      </c>
      <c r="C4" s="1">
        <v>2003</v>
      </c>
      <c r="D4" s="1" t="s">
        <v>127</v>
      </c>
      <c r="E4" s="2" t="s">
        <v>3</v>
      </c>
      <c r="F4" s="2">
        <v>704</v>
      </c>
      <c r="G4" s="2">
        <v>554</v>
      </c>
      <c r="H4" s="2">
        <v>0</v>
      </c>
      <c r="I4" s="2">
        <f t="shared" si="0"/>
        <v>1258</v>
      </c>
      <c r="J4" s="15">
        <v>50</v>
      </c>
      <c r="K4" s="15">
        <v>15</v>
      </c>
      <c r="M4" s="7">
        <v>100</v>
      </c>
      <c r="N4" s="7">
        <v>677</v>
      </c>
      <c r="O4" s="7">
        <v>592</v>
      </c>
      <c r="P4" s="7">
        <v>378</v>
      </c>
      <c r="Q4" s="7">
        <f t="shared" si="1"/>
        <v>1647</v>
      </c>
      <c r="R4" s="7">
        <v>80</v>
      </c>
      <c r="S4" s="7">
        <f t="shared" si="2"/>
        <v>180</v>
      </c>
      <c r="T4" s="9">
        <v>1385</v>
      </c>
      <c r="U4" s="7">
        <v>65</v>
      </c>
      <c r="V4" s="5">
        <v>80</v>
      </c>
      <c r="W4" s="7">
        <v>100</v>
      </c>
      <c r="X4" s="7">
        <v>90</v>
      </c>
      <c r="Y4" s="4">
        <v>435</v>
      </c>
    </row>
    <row r="5" spans="1:25" ht="11.25">
      <c r="A5" s="11">
        <v>3</v>
      </c>
      <c r="B5" s="2" t="s">
        <v>146</v>
      </c>
      <c r="C5" s="1">
        <v>2002</v>
      </c>
      <c r="D5" s="1" t="s">
        <v>127</v>
      </c>
      <c r="E5" s="2" t="s">
        <v>16</v>
      </c>
      <c r="F5" s="2">
        <v>0</v>
      </c>
      <c r="G5" s="2">
        <v>606</v>
      </c>
      <c r="H5" s="2">
        <v>560</v>
      </c>
      <c r="I5" s="2">
        <f t="shared" si="0"/>
        <v>1166</v>
      </c>
      <c r="K5" s="15">
        <v>30</v>
      </c>
      <c r="L5" s="15">
        <v>50</v>
      </c>
      <c r="M5" s="7">
        <v>80</v>
      </c>
      <c r="N5" s="7">
        <v>585</v>
      </c>
      <c r="O5" s="7">
        <v>617</v>
      </c>
      <c r="P5" s="7">
        <v>502</v>
      </c>
      <c r="Q5" s="7">
        <f t="shared" si="1"/>
        <v>1704</v>
      </c>
      <c r="R5" s="7">
        <v>90</v>
      </c>
      <c r="S5" s="7">
        <f t="shared" si="2"/>
        <v>170</v>
      </c>
      <c r="T5" s="9">
        <v>2041</v>
      </c>
      <c r="U5" s="7">
        <v>90</v>
      </c>
      <c r="V5" s="5">
        <v>90</v>
      </c>
      <c r="Y5" s="4">
        <f>J5+K5+L5+M5+R5+U5+V5+W5+X5</f>
        <v>430</v>
      </c>
    </row>
    <row r="6" spans="1:25" ht="11.25">
      <c r="A6" s="11">
        <v>4</v>
      </c>
      <c r="B6" s="2" t="s">
        <v>131</v>
      </c>
      <c r="C6" s="1">
        <v>2002</v>
      </c>
      <c r="D6" s="1" t="s">
        <v>127</v>
      </c>
      <c r="E6" s="2" t="s">
        <v>2</v>
      </c>
      <c r="F6" s="2">
        <v>366</v>
      </c>
      <c r="G6" s="2">
        <v>558</v>
      </c>
      <c r="H6" s="2">
        <v>0</v>
      </c>
      <c r="I6" s="2">
        <f t="shared" si="0"/>
        <v>924</v>
      </c>
      <c r="L6" s="15">
        <v>30</v>
      </c>
      <c r="M6" s="7">
        <v>60</v>
      </c>
      <c r="Q6" s="7">
        <f t="shared" si="1"/>
        <v>0</v>
      </c>
      <c r="R6" s="7">
        <v>0</v>
      </c>
      <c r="S6" s="7">
        <f t="shared" si="2"/>
        <v>60</v>
      </c>
      <c r="V6" s="5">
        <v>70</v>
      </c>
      <c r="W6" s="7">
        <v>80</v>
      </c>
      <c r="X6" s="7">
        <v>100</v>
      </c>
      <c r="Y6" s="4">
        <f>J6+K6+L6+M6+R6+U6+V6+W6+X6</f>
        <v>340</v>
      </c>
    </row>
    <row r="7" spans="1:26" ht="11.25">
      <c r="A7" s="11">
        <v>5</v>
      </c>
      <c r="B7" s="2" t="s">
        <v>143</v>
      </c>
      <c r="C7" s="1">
        <v>2003</v>
      </c>
      <c r="D7" s="1" t="s">
        <v>127</v>
      </c>
      <c r="E7" s="2" t="s">
        <v>3</v>
      </c>
      <c r="F7" s="2">
        <v>473</v>
      </c>
      <c r="G7" s="2">
        <v>473</v>
      </c>
      <c r="H7" s="2">
        <v>0</v>
      </c>
      <c r="I7" s="2">
        <f t="shared" si="0"/>
        <v>946</v>
      </c>
      <c r="J7" s="15">
        <v>40</v>
      </c>
      <c r="K7" s="15">
        <v>8</v>
      </c>
      <c r="M7" s="7">
        <v>70</v>
      </c>
      <c r="N7" s="7">
        <v>611</v>
      </c>
      <c r="O7" s="7">
        <v>425</v>
      </c>
      <c r="P7" s="7">
        <v>369</v>
      </c>
      <c r="Q7" s="7">
        <f t="shared" si="1"/>
        <v>1405</v>
      </c>
      <c r="R7" s="7">
        <v>65</v>
      </c>
      <c r="S7" s="7">
        <f t="shared" si="2"/>
        <v>135</v>
      </c>
      <c r="T7" s="9">
        <v>1513</v>
      </c>
      <c r="U7" s="7">
        <v>70</v>
      </c>
      <c r="V7" s="5">
        <v>54</v>
      </c>
      <c r="W7" s="7">
        <v>70</v>
      </c>
      <c r="X7" s="7">
        <v>65</v>
      </c>
      <c r="Y7" s="4">
        <v>323</v>
      </c>
      <c r="Z7" s="2" t="s">
        <v>316</v>
      </c>
    </row>
    <row r="8" spans="1:25" ht="11.25">
      <c r="A8" s="11">
        <v>6</v>
      </c>
      <c r="B8" s="2" t="s">
        <v>144</v>
      </c>
      <c r="C8" s="1">
        <v>2003</v>
      </c>
      <c r="D8" s="1" t="s">
        <v>127</v>
      </c>
      <c r="E8" s="2" t="s">
        <v>6</v>
      </c>
      <c r="F8" s="2">
        <v>464</v>
      </c>
      <c r="G8" s="2">
        <v>326</v>
      </c>
      <c r="H8" s="2">
        <v>0</v>
      </c>
      <c r="I8" s="2">
        <f t="shared" si="0"/>
        <v>790</v>
      </c>
      <c r="J8" s="15">
        <v>50</v>
      </c>
      <c r="L8" s="15">
        <v>15</v>
      </c>
      <c r="M8" s="7">
        <v>42</v>
      </c>
      <c r="N8" s="7">
        <v>394</v>
      </c>
      <c r="O8" s="7">
        <v>504</v>
      </c>
      <c r="P8" s="7">
        <v>448</v>
      </c>
      <c r="Q8" s="7">
        <f t="shared" si="1"/>
        <v>1346</v>
      </c>
      <c r="R8" s="7">
        <v>51</v>
      </c>
      <c r="S8" s="7">
        <f t="shared" si="2"/>
        <v>93</v>
      </c>
      <c r="T8" s="7">
        <v>943</v>
      </c>
      <c r="U8" s="7">
        <v>42</v>
      </c>
      <c r="V8" s="5">
        <v>57</v>
      </c>
      <c r="W8" s="7">
        <v>51</v>
      </c>
      <c r="X8" s="7">
        <v>51</v>
      </c>
      <c r="Y8" s="4">
        <v>275</v>
      </c>
    </row>
    <row r="9" spans="1:25" ht="11.25">
      <c r="A9" s="11">
        <v>7</v>
      </c>
      <c r="B9" s="2" t="s">
        <v>136</v>
      </c>
      <c r="C9" s="1">
        <v>2003</v>
      </c>
      <c r="D9" s="1" t="s">
        <v>127</v>
      </c>
      <c r="E9" s="2" t="s">
        <v>10</v>
      </c>
      <c r="F9" s="2">
        <v>257</v>
      </c>
      <c r="G9" s="2">
        <v>475</v>
      </c>
      <c r="H9" s="2">
        <v>0</v>
      </c>
      <c r="I9" s="2">
        <f t="shared" si="0"/>
        <v>732</v>
      </c>
      <c r="J9" s="15">
        <v>5</v>
      </c>
      <c r="K9" s="15">
        <v>40</v>
      </c>
      <c r="M9" s="7">
        <v>33</v>
      </c>
      <c r="N9" s="7">
        <v>536</v>
      </c>
      <c r="O9" s="7">
        <v>592</v>
      </c>
      <c r="P9" s="7">
        <v>365</v>
      </c>
      <c r="Q9" s="7">
        <f t="shared" si="1"/>
        <v>1493</v>
      </c>
      <c r="R9" s="7">
        <v>70</v>
      </c>
      <c r="S9" s="7">
        <f t="shared" si="2"/>
        <v>103</v>
      </c>
      <c r="T9" s="9">
        <v>1521</v>
      </c>
      <c r="U9" s="7">
        <v>80</v>
      </c>
      <c r="X9" s="7">
        <v>45</v>
      </c>
      <c r="Y9" s="4">
        <f>J9+K9+L9+M9+R9+U9+V9+W9+X9</f>
        <v>273</v>
      </c>
    </row>
    <row r="10" spans="1:25" ht="11.25">
      <c r="A10" s="11">
        <v>8</v>
      </c>
      <c r="B10" s="2" t="s">
        <v>147</v>
      </c>
      <c r="C10" s="1">
        <v>2003</v>
      </c>
      <c r="D10" s="1" t="s">
        <v>127</v>
      </c>
      <c r="E10" s="2" t="s">
        <v>16</v>
      </c>
      <c r="F10" s="2">
        <v>0</v>
      </c>
      <c r="G10" s="2">
        <v>396</v>
      </c>
      <c r="H10" s="2">
        <v>463</v>
      </c>
      <c r="I10" s="2">
        <f t="shared" si="0"/>
        <v>859</v>
      </c>
      <c r="L10" s="15">
        <v>30</v>
      </c>
      <c r="M10" s="7">
        <v>51</v>
      </c>
      <c r="N10" s="7">
        <v>379</v>
      </c>
      <c r="O10" s="7">
        <v>504</v>
      </c>
      <c r="P10" s="7">
        <v>428</v>
      </c>
      <c r="Q10" s="7">
        <f t="shared" si="1"/>
        <v>1311</v>
      </c>
      <c r="R10" s="7">
        <v>45</v>
      </c>
      <c r="S10" s="7">
        <f t="shared" si="2"/>
        <v>96</v>
      </c>
      <c r="T10" s="9">
        <v>1332</v>
      </c>
      <c r="U10" s="7">
        <v>60</v>
      </c>
      <c r="V10" s="5">
        <v>65</v>
      </c>
      <c r="W10" s="7">
        <v>42</v>
      </c>
      <c r="X10" s="7">
        <v>60</v>
      </c>
      <c r="Y10" s="4">
        <v>266</v>
      </c>
    </row>
    <row r="11" spans="1:25" ht="11.25">
      <c r="A11" s="11">
        <v>9</v>
      </c>
      <c r="B11" s="2" t="s">
        <v>175</v>
      </c>
      <c r="C11" s="1">
        <v>2003</v>
      </c>
      <c r="D11" s="1" t="s">
        <v>127</v>
      </c>
      <c r="E11" s="2" t="s">
        <v>1</v>
      </c>
      <c r="F11" s="2">
        <v>0</v>
      </c>
      <c r="G11" s="2">
        <v>0</v>
      </c>
      <c r="H11" s="2">
        <v>0</v>
      </c>
      <c r="I11" s="2">
        <v>0</v>
      </c>
      <c r="J11" s="15">
        <v>50</v>
      </c>
      <c r="K11" s="15">
        <v>7</v>
      </c>
      <c r="M11" s="7">
        <v>0</v>
      </c>
      <c r="N11" s="7">
        <v>485</v>
      </c>
      <c r="O11" s="7">
        <v>504</v>
      </c>
      <c r="P11" s="7">
        <v>369</v>
      </c>
      <c r="Q11" s="7">
        <f t="shared" si="1"/>
        <v>1358</v>
      </c>
      <c r="R11" s="7">
        <v>54</v>
      </c>
      <c r="S11" s="7">
        <f t="shared" si="2"/>
        <v>54</v>
      </c>
      <c r="V11" s="5">
        <v>60</v>
      </c>
      <c r="X11" s="7">
        <v>57</v>
      </c>
      <c r="Y11" s="4">
        <f>J11+K11+L11+M11+R11+U11+V11+W11+X11</f>
        <v>228</v>
      </c>
    </row>
    <row r="12" spans="1:25" ht="11.25">
      <c r="A12" s="11">
        <v>10</v>
      </c>
      <c r="B12" s="2" t="s">
        <v>130</v>
      </c>
      <c r="C12" s="1">
        <v>2003</v>
      </c>
      <c r="D12" s="1" t="s">
        <v>127</v>
      </c>
      <c r="E12" s="2" t="s">
        <v>1</v>
      </c>
      <c r="F12" s="2">
        <v>381</v>
      </c>
      <c r="G12" s="2">
        <v>522</v>
      </c>
      <c r="H12" s="2">
        <v>0</v>
      </c>
      <c r="I12" s="2">
        <f aca="true" t="shared" si="3" ref="I12:I17">F12+G12+H12</f>
        <v>903</v>
      </c>
      <c r="J12" s="15">
        <v>8</v>
      </c>
      <c r="K12" s="15">
        <v>12</v>
      </c>
      <c r="M12" s="7">
        <v>57</v>
      </c>
      <c r="N12" s="7">
        <v>482</v>
      </c>
      <c r="O12" s="7">
        <v>544</v>
      </c>
      <c r="P12" s="7">
        <v>365</v>
      </c>
      <c r="Q12" s="7">
        <f t="shared" si="1"/>
        <v>1391</v>
      </c>
      <c r="R12" s="7">
        <v>60</v>
      </c>
      <c r="S12" s="7">
        <f t="shared" si="2"/>
        <v>117</v>
      </c>
      <c r="W12" s="7">
        <v>36</v>
      </c>
      <c r="X12" s="7">
        <v>54</v>
      </c>
      <c r="Y12" s="4">
        <f>J12+K12+L12+M12+R12+U12+V12+W12+X12</f>
        <v>227</v>
      </c>
    </row>
    <row r="13" spans="1:25" ht="11.25">
      <c r="A13" s="11">
        <v>11</v>
      </c>
      <c r="B13" s="2" t="s">
        <v>142</v>
      </c>
      <c r="C13" s="1">
        <v>2003</v>
      </c>
      <c r="D13" s="1" t="s">
        <v>127</v>
      </c>
      <c r="E13" s="2" t="s">
        <v>3</v>
      </c>
      <c r="F13" s="2">
        <v>531</v>
      </c>
      <c r="G13" s="2">
        <v>408</v>
      </c>
      <c r="H13" s="2">
        <v>0</v>
      </c>
      <c r="I13" s="2">
        <f t="shared" si="3"/>
        <v>939</v>
      </c>
      <c r="J13" s="15">
        <v>15</v>
      </c>
      <c r="M13" s="7">
        <v>65</v>
      </c>
      <c r="N13" s="7">
        <v>286</v>
      </c>
      <c r="O13" s="7">
        <v>544</v>
      </c>
      <c r="P13" s="7">
        <v>111</v>
      </c>
      <c r="Q13" s="7">
        <f t="shared" si="1"/>
        <v>941</v>
      </c>
      <c r="R13" s="7">
        <v>33</v>
      </c>
      <c r="S13" s="7">
        <f t="shared" si="2"/>
        <v>98</v>
      </c>
      <c r="V13" s="5">
        <v>48</v>
      </c>
      <c r="W13" s="7">
        <v>65</v>
      </c>
      <c r="X13" s="7">
        <v>9</v>
      </c>
      <c r="Y13" s="4">
        <v>226</v>
      </c>
    </row>
    <row r="14" spans="1:25" ht="11.25">
      <c r="A14" s="11">
        <v>12</v>
      </c>
      <c r="B14" s="2" t="s">
        <v>134</v>
      </c>
      <c r="C14" s="1">
        <v>2003</v>
      </c>
      <c r="D14" s="1" t="s">
        <v>127</v>
      </c>
      <c r="E14" s="2" t="s">
        <v>5</v>
      </c>
      <c r="F14" s="2">
        <v>269</v>
      </c>
      <c r="G14" s="2">
        <v>0</v>
      </c>
      <c r="H14" s="2">
        <v>327</v>
      </c>
      <c r="I14" s="2">
        <f t="shared" si="3"/>
        <v>596</v>
      </c>
      <c r="M14" s="7">
        <v>24</v>
      </c>
      <c r="N14" s="7">
        <v>442</v>
      </c>
      <c r="O14" s="7">
        <v>592</v>
      </c>
      <c r="P14" s="7">
        <v>337</v>
      </c>
      <c r="Q14" s="7">
        <f t="shared" si="1"/>
        <v>1371</v>
      </c>
      <c r="R14" s="7">
        <v>57</v>
      </c>
      <c r="S14" s="7">
        <f t="shared" si="2"/>
        <v>81</v>
      </c>
      <c r="T14" s="9">
        <v>1180</v>
      </c>
      <c r="U14" s="7">
        <v>51</v>
      </c>
      <c r="W14" s="7">
        <v>60</v>
      </c>
      <c r="X14" s="7">
        <v>42</v>
      </c>
      <c r="Y14" s="4">
        <v>210</v>
      </c>
    </row>
    <row r="15" spans="1:25" ht="11.25">
      <c r="A15" s="11">
        <v>13</v>
      </c>
      <c r="B15" s="2" t="s">
        <v>129</v>
      </c>
      <c r="C15" s="1">
        <v>2003</v>
      </c>
      <c r="D15" s="1" t="s">
        <v>127</v>
      </c>
      <c r="E15" s="2" t="s">
        <v>3</v>
      </c>
      <c r="F15" s="2">
        <v>479</v>
      </c>
      <c r="G15" s="2">
        <v>416</v>
      </c>
      <c r="H15" s="2">
        <v>0</v>
      </c>
      <c r="I15" s="2">
        <f t="shared" si="3"/>
        <v>895</v>
      </c>
      <c r="J15" s="15">
        <v>30</v>
      </c>
      <c r="K15" s="15">
        <v>10</v>
      </c>
      <c r="M15" s="7">
        <v>54</v>
      </c>
      <c r="Q15" s="7">
        <f t="shared" si="1"/>
        <v>0</v>
      </c>
      <c r="R15" s="7">
        <v>0</v>
      </c>
      <c r="S15" s="7">
        <f t="shared" si="2"/>
        <v>54</v>
      </c>
      <c r="V15" s="5">
        <v>45</v>
      </c>
      <c r="X15" s="7">
        <v>70</v>
      </c>
      <c r="Y15" s="4">
        <f>J15+K15+L15+M15+R15+U15+V15+W15+X15</f>
        <v>209</v>
      </c>
    </row>
    <row r="16" spans="1:25" ht="11.25">
      <c r="A16" s="11">
        <v>14</v>
      </c>
      <c r="B16" s="2" t="s">
        <v>133</v>
      </c>
      <c r="C16" s="1">
        <v>2003</v>
      </c>
      <c r="D16" s="1" t="s">
        <v>127</v>
      </c>
      <c r="E16" s="2" t="s">
        <v>3</v>
      </c>
      <c r="F16" s="2">
        <v>322</v>
      </c>
      <c r="G16" s="2">
        <v>452</v>
      </c>
      <c r="H16" s="2">
        <v>0</v>
      </c>
      <c r="I16" s="2">
        <f t="shared" si="3"/>
        <v>774</v>
      </c>
      <c r="M16" s="7">
        <v>39</v>
      </c>
      <c r="N16" s="7">
        <v>458</v>
      </c>
      <c r="O16" s="7">
        <v>425</v>
      </c>
      <c r="P16" s="7">
        <v>328</v>
      </c>
      <c r="Q16" s="7">
        <f t="shared" si="1"/>
        <v>1211</v>
      </c>
      <c r="R16" s="7">
        <v>42</v>
      </c>
      <c r="S16" s="7">
        <f t="shared" si="2"/>
        <v>81</v>
      </c>
      <c r="V16" s="5">
        <v>51</v>
      </c>
      <c r="W16" s="7">
        <v>39</v>
      </c>
      <c r="X16" s="7">
        <v>39</v>
      </c>
      <c r="Y16" s="4">
        <v>171</v>
      </c>
    </row>
    <row r="17" spans="1:25" ht="11.25">
      <c r="A17" s="11">
        <v>15</v>
      </c>
      <c r="B17" s="2" t="s">
        <v>138</v>
      </c>
      <c r="C17" s="1">
        <v>2003</v>
      </c>
      <c r="D17" s="1" t="s">
        <v>127</v>
      </c>
      <c r="E17" s="2" t="s">
        <v>1</v>
      </c>
      <c r="F17" s="2">
        <v>120</v>
      </c>
      <c r="G17" s="2">
        <v>452</v>
      </c>
      <c r="H17" s="2">
        <v>0</v>
      </c>
      <c r="I17" s="2">
        <f t="shared" si="3"/>
        <v>572</v>
      </c>
      <c r="M17" s="7">
        <v>21</v>
      </c>
      <c r="N17" s="7">
        <v>325</v>
      </c>
      <c r="O17" s="7">
        <v>504</v>
      </c>
      <c r="P17" s="7">
        <v>337</v>
      </c>
      <c r="Q17" s="7">
        <f t="shared" si="1"/>
        <v>1166</v>
      </c>
      <c r="R17" s="7">
        <v>36</v>
      </c>
      <c r="S17" s="7">
        <f t="shared" si="2"/>
        <v>57</v>
      </c>
      <c r="T17" s="9">
        <v>1061</v>
      </c>
      <c r="U17" s="7">
        <v>45</v>
      </c>
      <c r="W17" s="7">
        <v>57</v>
      </c>
      <c r="X17" s="7">
        <v>24</v>
      </c>
      <c r="Y17" s="4">
        <v>162</v>
      </c>
    </row>
    <row r="18" spans="1:25" ht="11.25">
      <c r="A18" s="11">
        <v>16</v>
      </c>
      <c r="B18" s="2" t="s">
        <v>176</v>
      </c>
      <c r="C18" s="1">
        <v>2002</v>
      </c>
      <c r="D18" s="1" t="s">
        <v>127</v>
      </c>
      <c r="E18" s="2" t="s">
        <v>6</v>
      </c>
      <c r="F18" s="2">
        <v>0</v>
      </c>
      <c r="G18" s="2">
        <v>0</v>
      </c>
      <c r="H18" s="2">
        <v>0</v>
      </c>
      <c r="I18" s="2">
        <v>0</v>
      </c>
      <c r="J18" s="15">
        <v>1</v>
      </c>
      <c r="K18" s="15">
        <v>30</v>
      </c>
      <c r="M18" s="7">
        <v>0</v>
      </c>
      <c r="N18" s="7">
        <v>431</v>
      </c>
      <c r="O18" s="7">
        <v>504</v>
      </c>
      <c r="P18" s="7">
        <v>250</v>
      </c>
      <c r="Q18" s="7">
        <f t="shared" si="1"/>
        <v>1185</v>
      </c>
      <c r="R18" s="7">
        <v>39</v>
      </c>
      <c r="S18" s="7">
        <f t="shared" si="2"/>
        <v>39</v>
      </c>
      <c r="W18" s="7">
        <v>48</v>
      </c>
      <c r="X18" s="7">
        <v>30</v>
      </c>
      <c r="Y18" s="4">
        <f>J18+K18+L18+M18+R18+U18+V18+W18+X18</f>
        <v>148</v>
      </c>
    </row>
    <row r="19" spans="1:25" ht="11.25">
      <c r="A19" s="11">
        <v>17</v>
      </c>
      <c r="B19" s="2" t="s">
        <v>132</v>
      </c>
      <c r="C19" s="1">
        <v>2002</v>
      </c>
      <c r="D19" s="1" t="s">
        <v>127</v>
      </c>
      <c r="E19" s="2" t="s">
        <v>5</v>
      </c>
      <c r="F19" s="2">
        <v>339</v>
      </c>
      <c r="G19" s="2">
        <v>475</v>
      </c>
      <c r="H19" s="2">
        <v>0</v>
      </c>
      <c r="I19" s="2">
        <f>F19+G19+H19</f>
        <v>814</v>
      </c>
      <c r="M19" s="7">
        <v>45</v>
      </c>
      <c r="N19" s="7">
        <v>522</v>
      </c>
      <c r="O19" s="7">
        <v>425</v>
      </c>
      <c r="P19" s="7">
        <v>389</v>
      </c>
      <c r="Q19" s="7">
        <f t="shared" si="1"/>
        <v>1336</v>
      </c>
      <c r="R19" s="7">
        <v>48</v>
      </c>
      <c r="S19" s="7">
        <f t="shared" si="2"/>
        <v>93</v>
      </c>
      <c r="T19" s="9">
        <v>1144</v>
      </c>
      <c r="U19" s="7">
        <v>48</v>
      </c>
      <c r="Y19" s="4">
        <f>J19+K19+L19+M19+R19+U19+V19+W19+X19</f>
        <v>141</v>
      </c>
    </row>
    <row r="20" spans="1:25" ht="11.25">
      <c r="A20" s="11">
        <v>18</v>
      </c>
      <c r="B20" s="2" t="s">
        <v>295</v>
      </c>
      <c r="C20" s="1">
        <v>2002</v>
      </c>
      <c r="D20" s="1" t="s">
        <v>127</v>
      </c>
      <c r="E20" s="2" t="s">
        <v>287</v>
      </c>
      <c r="J20" s="15">
        <v>0</v>
      </c>
      <c r="K20" s="15">
        <v>0</v>
      </c>
      <c r="L20" s="15">
        <v>0</v>
      </c>
      <c r="M20" s="7">
        <v>0</v>
      </c>
      <c r="R20" s="7">
        <v>0</v>
      </c>
      <c r="S20" s="7">
        <f t="shared" si="2"/>
        <v>0</v>
      </c>
      <c r="U20" s="7">
        <v>0</v>
      </c>
      <c r="V20" s="5">
        <v>39</v>
      </c>
      <c r="W20" s="7">
        <v>54</v>
      </c>
      <c r="X20" s="7">
        <v>33</v>
      </c>
      <c r="Y20" s="4">
        <f>J20+K20+L20+M20+R20+U20+V20+W20+X20</f>
        <v>126</v>
      </c>
    </row>
    <row r="21" spans="1:25" ht="11.25">
      <c r="A21" s="11">
        <v>19</v>
      </c>
      <c r="B21" s="2" t="s">
        <v>145</v>
      </c>
      <c r="C21" s="1">
        <v>2003</v>
      </c>
      <c r="D21" s="1" t="s">
        <v>127</v>
      </c>
      <c r="E21" s="2" t="s">
        <v>5</v>
      </c>
      <c r="F21" s="2">
        <v>397</v>
      </c>
      <c r="G21" s="2">
        <v>373</v>
      </c>
      <c r="H21" s="2">
        <v>0</v>
      </c>
      <c r="I21" s="2">
        <f>F21+G21+H21</f>
        <v>770</v>
      </c>
      <c r="K21" s="15">
        <v>10</v>
      </c>
      <c r="M21" s="7">
        <v>36</v>
      </c>
      <c r="N21" s="7">
        <v>0</v>
      </c>
      <c r="O21" s="7">
        <v>504</v>
      </c>
      <c r="P21" s="7">
        <v>264</v>
      </c>
      <c r="Q21" s="7">
        <f>N21+O21+P21</f>
        <v>768</v>
      </c>
      <c r="R21" s="7">
        <v>21</v>
      </c>
      <c r="S21" s="7">
        <f t="shared" si="2"/>
        <v>57</v>
      </c>
      <c r="T21" s="7">
        <v>757</v>
      </c>
      <c r="U21" s="7">
        <v>36</v>
      </c>
      <c r="X21" s="7">
        <v>12</v>
      </c>
      <c r="Y21" s="4">
        <f>J21+K21+L21+M21+R21+U21+V21+W21+X21</f>
        <v>115</v>
      </c>
    </row>
    <row r="22" spans="1:25" ht="11.25">
      <c r="A22" s="11">
        <v>20</v>
      </c>
      <c r="B22" s="2" t="s">
        <v>139</v>
      </c>
      <c r="C22" s="1">
        <v>2003</v>
      </c>
      <c r="D22" s="1" t="s">
        <v>127</v>
      </c>
      <c r="E22" s="2" t="s">
        <v>5</v>
      </c>
      <c r="F22" s="2">
        <v>103</v>
      </c>
      <c r="G22" s="2">
        <v>390</v>
      </c>
      <c r="H22" s="2">
        <v>0</v>
      </c>
      <c r="I22" s="2">
        <f>F22+G22+H22</f>
        <v>493</v>
      </c>
      <c r="K22" s="15">
        <v>1</v>
      </c>
      <c r="L22" s="15">
        <v>9</v>
      </c>
      <c r="M22" s="7">
        <v>18</v>
      </c>
      <c r="N22" s="7">
        <v>173</v>
      </c>
      <c r="O22" s="7">
        <v>425</v>
      </c>
      <c r="P22" s="7">
        <v>122</v>
      </c>
      <c r="Q22" s="7">
        <f>N22+O22+P22</f>
        <v>720</v>
      </c>
      <c r="R22" s="7">
        <v>18</v>
      </c>
      <c r="S22" s="7">
        <f t="shared" si="2"/>
        <v>36</v>
      </c>
      <c r="T22" s="7">
        <v>717</v>
      </c>
      <c r="U22" s="7">
        <v>33</v>
      </c>
      <c r="W22" s="7">
        <v>27</v>
      </c>
      <c r="X22" s="7">
        <v>27</v>
      </c>
      <c r="Y22" s="4">
        <v>115</v>
      </c>
    </row>
    <row r="23" spans="1:25" ht="11.25">
      <c r="A23" s="1">
        <v>21</v>
      </c>
      <c r="B23" s="2" t="s">
        <v>135</v>
      </c>
      <c r="C23" s="1">
        <v>2003</v>
      </c>
      <c r="D23" s="1" t="s">
        <v>127</v>
      </c>
      <c r="E23" s="2" t="s">
        <v>0</v>
      </c>
      <c r="F23" s="2">
        <v>264</v>
      </c>
      <c r="G23" s="2">
        <v>441</v>
      </c>
      <c r="H23" s="2">
        <v>0</v>
      </c>
      <c r="I23" s="2">
        <f>F23+G23+H23</f>
        <v>705</v>
      </c>
      <c r="J23" s="15">
        <v>15</v>
      </c>
      <c r="M23" s="7">
        <v>30</v>
      </c>
      <c r="N23" s="7">
        <v>220</v>
      </c>
      <c r="P23" s="7">
        <v>344</v>
      </c>
      <c r="Q23" s="7">
        <f>N23+O23+P23</f>
        <v>564</v>
      </c>
      <c r="R23" s="7">
        <v>12</v>
      </c>
      <c r="S23" s="7">
        <f t="shared" si="2"/>
        <v>42</v>
      </c>
      <c r="T23" s="9">
        <v>1201</v>
      </c>
      <c r="U23" s="7">
        <v>57</v>
      </c>
      <c r="Y23" s="4">
        <f aca="true" t="shared" si="4" ref="Y23:Y53">J23+K23+L23+M23+R23+U23+V23+W23+X23</f>
        <v>114</v>
      </c>
    </row>
    <row r="24" spans="1:25" ht="11.25">
      <c r="A24" s="1">
        <v>22</v>
      </c>
      <c r="B24" s="2" t="s">
        <v>137</v>
      </c>
      <c r="C24" s="1">
        <v>2003</v>
      </c>
      <c r="D24" s="1" t="s">
        <v>127</v>
      </c>
      <c r="E24" s="2" t="s">
        <v>5</v>
      </c>
      <c r="F24" s="2">
        <v>218</v>
      </c>
      <c r="G24" s="2">
        <v>390</v>
      </c>
      <c r="H24" s="2">
        <v>0</v>
      </c>
      <c r="I24" s="2">
        <f>F24+G24+H24</f>
        <v>608</v>
      </c>
      <c r="J24" s="15">
        <v>4</v>
      </c>
      <c r="K24" s="15">
        <v>12</v>
      </c>
      <c r="M24" s="7">
        <v>27</v>
      </c>
      <c r="Q24" s="7">
        <f>N24+O24+P24</f>
        <v>0</v>
      </c>
      <c r="R24" s="7">
        <v>0</v>
      </c>
      <c r="S24" s="7">
        <f t="shared" si="2"/>
        <v>27</v>
      </c>
      <c r="T24" s="7">
        <v>871</v>
      </c>
      <c r="U24" s="7">
        <v>39</v>
      </c>
      <c r="X24" s="7">
        <v>21</v>
      </c>
      <c r="Y24" s="4">
        <f t="shared" si="4"/>
        <v>103</v>
      </c>
    </row>
    <row r="25" spans="1:25" ht="11.25">
      <c r="A25" s="1">
        <v>23</v>
      </c>
      <c r="B25" s="2" t="s">
        <v>294</v>
      </c>
      <c r="C25" s="1">
        <v>2002</v>
      </c>
      <c r="D25" s="1" t="s">
        <v>127</v>
      </c>
      <c r="E25" s="2" t="s">
        <v>2</v>
      </c>
      <c r="J25" s="15">
        <v>0</v>
      </c>
      <c r="K25" s="15">
        <v>0</v>
      </c>
      <c r="L25" s="15">
        <v>0</v>
      </c>
      <c r="M25" s="7">
        <v>0</v>
      </c>
      <c r="R25" s="7">
        <v>0</v>
      </c>
      <c r="S25" s="7">
        <f t="shared" si="2"/>
        <v>0</v>
      </c>
      <c r="U25" s="7">
        <v>0</v>
      </c>
      <c r="V25" s="5">
        <v>42</v>
      </c>
      <c r="W25" s="7">
        <v>45</v>
      </c>
      <c r="X25" s="7">
        <v>15</v>
      </c>
      <c r="Y25" s="4">
        <f t="shared" si="4"/>
        <v>102</v>
      </c>
    </row>
    <row r="26" spans="1:25" ht="11.25">
      <c r="A26" s="1">
        <v>24</v>
      </c>
      <c r="B26" s="2" t="s">
        <v>178</v>
      </c>
      <c r="C26" s="1">
        <v>2003</v>
      </c>
      <c r="D26" s="1" t="s">
        <v>127</v>
      </c>
      <c r="E26" s="2" t="s">
        <v>179</v>
      </c>
      <c r="F26" s="2">
        <v>0</v>
      </c>
      <c r="G26" s="2">
        <v>0</v>
      </c>
      <c r="H26" s="2">
        <v>0</v>
      </c>
      <c r="I26" s="2">
        <v>0</v>
      </c>
      <c r="J26" s="15">
        <v>30</v>
      </c>
      <c r="K26" s="15">
        <v>4</v>
      </c>
      <c r="M26" s="7">
        <v>0</v>
      </c>
      <c r="N26" s="7">
        <v>123</v>
      </c>
      <c r="O26" s="7">
        <v>425</v>
      </c>
      <c r="P26" s="7">
        <v>278</v>
      </c>
      <c r="Q26" s="7">
        <f>N26+O26+P26</f>
        <v>826</v>
      </c>
      <c r="R26" s="7">
        <v>27</v>
      </c>
      <c r="S26" s="7">
        <f t="shared" si="2"/>
        <v>27</v>
      </c>
      <c r="X26" s="7">
        <v>36</v>
      </c>
      <c r="Y26" s="4">
        <f t="shared" si="4"/>
        <v>97</v>
      </c>
    </row>
    <row r="27" spans="1:25" ht="11.25">
      <c r="A27" s="1">
        <v>25</v>
      </c>
      <c r="B27" s="2" t="s">
        <v>128</v>
      </c>
      <c r="C27" s="1">
        <v>2002</v>
      </c>
      <c r="D27" s="1" t="s">
        <v>127</v>
      </c>
      <c r="E27" s="2" t="s">
        <v>3</v>
      </c>
      <c r="F27" s="2">
        <v>551</v>
      </c>
      <c r="G27" s="2">
        <v>264</v>
      </c>
      <c r="H27" s="2">
        <v>0</v>
      </c>
      <c r="I27" s="2">
        <f>F27+G27+H27</f>
        <v>815</v>
      </c>
      <c r="J27" s="15">
        <v>40</v>
      </c>
      <c r="M27" s="7">
        <v>48</v>
      </c>
      <c r="Q27" s="7">
        <f>N27+O27+P27</f>
        <v>0</v>
      </c>
      <c r="R27" s="7">
        <v>0</v>
      </c>
      <c r="S27" s="7">
        <f t="shared" si="2"/>
        <v>48</v>
      </c>
      <c r="Y27" s="4">
        <f t="shared" si="4"/>
        <v>88</v>
      </c>
    </row>
    <row r="28" spans="1:25" ht="11.25">
      <c r="A28" s="1">
        <v>26</v>
      </c>
      <c r="B28" s="2" t="s">
        <v>277</v>
      </c>
      <c r="C28" s="1">
        <v>2002</v>
      </c>
      <c r="D28" s="1" t="s">
        <v>127</v>
      </c>
      <c r="E28" s="2" t="s">
        <v>84</v>
      </c>
      <c r="J28" s="15">
        <v>40</v>
      </c>
      <c r="M28" s="7">
        <v>0</v>
      </c>
      <c r="R28" s="7">
        <v>0</v>
      </c>
      <c r="S28" s="7">
        <f t="shared" si="2"/>
        <v>0</v>
      </c>
      <c r="U28" s="7">
        <v>0</v>
      </c>
      <c r="W28" s="7">
        <v>30</v>
      </c>
      <c r="Y28" s="4">
        <f t="shared" si="4"/>
        <v>70</v>
      </c>
    </row>
    <row r="29" spans="1:25" ht="11.25">
      <c r="A29" s="1">
        <v>27</v>
      </c>
      <c r="B29" s="2" t="s">
        <v>266</v>
      </c>
      <c r="C29" s="1">
        <v>2002</v>
      </c>
      <c r="D29" s="1" t="s">
        <v>127</v>
      </c>
      <c r="E29" s="2" t="s">
        <v>84</v>
      </c>
      <c r="J29" s="15">
        <v>15</v>
      </c>
      <c r="K29" s="15">
        <v>50</v>
      </c>
      <c r="M29" s="7">
        <v>0</v>
      </c>
      <c r="R29" s="7">
        <v>0</v>
      </c>
      <c r="S29" s="7">
        <f t="shared" si="2"/>
        <v>0</v>
      </c>
      <c r="U29" s="7">
        <v>0</v>
      </c>
      <c r="Y29" s="4">
        <f t="shared" si="4"/>
        <v>65</v>
      </c>
    </row>
    <row r="30" spans="1:25" ht="11.25">
      <c r="A30" s="1">
        <v>28</v>
      </c>
      <c r="B30" s="2" t="s">
        <v>194</v>
      </c>
      <c r="C30" s="1">
        <v>2003</v>
      </c>
      <c r="D30" s="1" t="s">
        <v>127</v>
      </c>
      <c r="E30" s="2" t="s">
        <v>1</v>
      </c>
      <c r="J30" s="15">
        <v>7</v>
      </c>
      <c r="K30" s="15">
        <v>1</v>
      </c>
      <c r="M30" s="7">
        <v>0</v>
      </c>
      <c r="R30" s="7">
        <v>0</v>
      </c>
      <c r="S30" s="7">
        <f t="shared" si="2"/>
        <v>0</v>
      </c>
      <c r="T30" s="9">
        <v>1194</v>
      </c>
      <c r="U30" s="7">
        <v>54</v>
      </c>
      <c r="Y30" s="4">
        <f t="shared" si="4"/>
        <v>62</v>
      </c>
    </row>
    <row r="31" spans="1:25" ht="11.25">
      <c r="A31" s="1">
        <v>29</v>
      </c>
      <c r="B31" s="2" t="s">
        <v>270</v>
      </c>
      <c r="C31" s="1">
        <v>2002</v>
      </c>
      <c r="D31" s="1" t="s">
        <v>127</v>
      </c>
      <c r="E31" s="2" t="s">
        <v>16</v>
      </c>
      <c r="J31" s="15">
        <v>6</v>
      </c>
      <c r="K31" s="15">
        <v>6</v>
      </c>
      <c r="M31" s="7">
        <v>0</v>
      </c>
      <c r="R31" s="7">
        <v>0</v>
      </c>
      <c r="S31" s="7">
        <f t="shared" si="2"/>
        <v>0</v>
      </c>
      <c r="U31" s="7">
        <v>0</v>
      </c>
      <c r="X31" s="7">
        <v>48</v>
      </c>
      <c r="Y31" s="4">
        <f t="shared" si="4"/>
        <v>60</v>
      </c>
    </row>
    <row r="32" spans="1:25" ht="11.25">
      <c r="A32" s="1">
        <v>30</v>
      </c>
      <c r="B32" s="2" t="s">
        <v>267</v>
      </c>
      <c r="C32" s="1">
        <v>2002</v>
      </c>
      <c r="D32" s="1" t="s">
        <v>127</v>
      </c>
      <c r="E32" s="2" t="s">
        <v>3</v>
      </c>
      <c r="J32" s="15">
        <v>12</v>
      </c>
      <c r="K32" s="15">
        <v>40</v>
      </c>
      <c r="M32" s="7">
        <v>0</v>
      </c>
      <c r="R32" s="7">
        <v>0</v>
      </c>
      <c r="S32" s="7">
        <f t="shared" si="2"/>
        <v>0</v>
      </c>
      <c r="U32" s="7">
        <v>0</v>
      </c>
      <c r="Y32" s="4">
        <f t="shared" si="4"/>
        <v>52</v>
      </c>
    </row>
    <row r="33" spans="1:25" ht="11.25">
      <c r="A33" s="1">
        <v>31</v>
      </c>
      <c r="B33" s="2" t="s">
        <v>280</v>
      </c>
      <c r="C33" s="1">
        <v>2002</v>
      </c>
      <c r="D33" s="1" t="s">
        <v>127</v>
      </c>
      <c r="E33" s="2" t="s">
        <v>6</v>
      </c>
      <c r="L33" s="15">
        <v>50</v>
      </c>
      <c r="M33" s="7">
        <v>0</v>
      </c>
      <c r="R33" s="7">
        <v>0</v>
      </c>
      <c r="S33" s="7">
        <f t="shared" si="2"/>
        <v>0</v>
      </c>
      <c r="U33" s="7">
        <v>0</v>
      </c>
      <c r="Y33" s="4">
        <f t="shared" si="4"/>
        <v>50</v>
      </c>
    </row>
    <row r="34" spans="1:25" ht="11.25">
      <c r="A34" s="1">
        <v>32</v>
      </c>
      <c r="B34" s="2" t="s">
        <v>182</v>
      </c>
      <c r="C34" s="1">
        <v>2003</v>
      </c>
      <c r="D34" s="1" t="s">
        <v>127</v>
      </c>
      <c r="E34" s="2" t="s">
        <v>183</v>
      </c>
      <c r="F34" s="2">
        <v>0</v>
      </c>
      <c r="G34" s="2">
        <v>0</v>
      </c>
      <c r="H34" s="2">
        <v>0</v>
      </c>
      <c r="I34" s="2">
        <f>F34+G34+H34</f>
        <v>0</v>
      </c>
      <c r="L34" s="15">
        <v>40</v>
      </c>
      <c r="M34" s="7">
        <v>0</v>
      </c>
      <c r="P34" s="7">
        <v>517</v>
      </c>
      <c r="Q34" s="7">
        <f>N34+O34+P34</f>
        <v>517</v>
      </c>
      <c r="R34" s="7">
        <v>9</v>
      </c>
      <c r="S34" s="7">
        <f t="shared" si="2"/>
        <v>9</v>
      </c>
      <c r="Y34" s="4">
        <f t="shared" si="4"/>
        <v>49</v>
      </c>
    </row>
    <row r="35" spans="1:25" ht="11.25">
      <c r="A35" s="1">
        <v>33</v>
      </c>
      <c r="B35" s="2" t="s">
        <v>195</v>
      </c>
      <c r="C35" s="1">
        <v>2003</v>
      </c>
      <c r="D35" s="1" t="s">
        <v>127</v>
      </c>
      <c r="E35" s="2" t="s">
        <v>0</v>
      </c>
      <c r="K35" s="15">
        <v>1</v>
      </c>
      <c r="L35" s="15">
        <v>10</v>
      </c>
      <c r="M35" s="7">
        <v>0</v>
      </c>
      <c r="R35" s="7">
        <v>0</v>
      </c>
      <c r="S35" s="7">
        <f t="shared" si="2"/>
        <v>0</v>
      </c>
      <c r="T35" s="7">
        <v>365</v>
      </c>
      <c r="U35" s="7">
        <v>30</v>
      </c>
      <c r="Y35" s="4">
        <f t="shared" si="4"/>
        <v>41</v>
      </c>
    </row>
    <row r="36" spans="1:25" ht="11.25">
      <c r="A36" s="1">
        <v>34</v>
      </c>
      <c r="B36" s="2" t="s">
        <v>184</v>
      </c>
      <c r="C36" s="1">
        <v>2003</v>
      </c>
      <c r="D36" s="1" t="s">
        <v>127</v>
      </c>
      <c r="E36" s="2" t="s">
        <v>5</v>
      </c>
      <c r="F36" s="2">
        <v>0</v>
      </c>
      <c r="G36" s="2">
        <v>0</v>
      </c>
      <c r="H36" s="2">
        <v>0</v>
      </c>
      <c r="I36" s="2">
        <v>0</v>
      </c>
      <c r="J36" s="15">
        <v>10</v>
      </c>
      <c r="M36" s="7">
        <v>0</v>
      </c>
      <c r="N36" s="7">
        <v>100</v>
      </c>
      <c r="O36" s="7">
        <v>0</v>
      </c>
      <c r="P36" s="7">
        <v>178</v>
      </c>
      <c r="Q36" s="7">
        <f>N36+O36+P36</f>
        <v>278</v>
      </c>
      <c r="R36" s="7">
        <v>3</v>
      </c>
      <c r="S36" s="7">
        <f t="shared" si="2"/>
        <v>3</v>
      </c>
      <c r="T36" s="7">
        <v>160</v>
      </c>
      <c r="U36" s="7">
        <v>27</v>
      </c>
      <c r="Y36" s="4">
        <f t="shared" si="4"/>
        <v>40</v>
      </c>
    </row>
    <row r="37" spans="1:25" ht="11.25">
      <c r="A37" s="1">
        <v>35</v>
      </c>
      <c r="B37" s="2" t="s">
        <v>278</v>
      </c>
      <c r="C37" s="1">
        <v>2003</v>
      </c>
      <c r="D37" s="1" t="s">
        <v>127</v>
      </c>
      <c r="E37" s="2" t="s">
        <v>275</v>
      </c>
      <c r="J37" s="15">
        <v>30</v>
      </c>
      <c r="K37" s="15">
        <v>3</v>
      </c>
      <c r="M37" s="7">
        <v>0</v>
      </c>
      <c r="R37" s="7">
        <v>0</v>
      </c>
      <c r="S37" s="7">
        <f t="shared" si="2"/>
        <v>0</v>
      </c>
      <c r="U37" s="7">
        <v>0</v>
      </c>
      <c r="Y37" s="4">
        <f t="shared" si="4"/>
        <v>33</v>
      </c>
    </row>
    <row r="38" spans="1:25" ht="11.25">
      <c r="A38" s="1">
        <v>36</v>
      </c>
      <c r="B38" s="2" t="s">
        <v>177</v>
      </c>
      <c r="C38" s="1">
        <v>2003</v>
      </c>
      <c r="D38" s="1" t="s">
        <v>127</v>
      </c>
      <c r="E38" s="2" t="s">
        <v>6</v>
      </c>
      <c r="F38" s="2">
        <v>0</v>
      </c>
      <c r="G38" s="2">
        <v>0</v>
      </c>
      <c r="H38" s="2">
        <v>0</v>
      </c>
      <c r="I38" s="2">
        <v>0</v>
      </c>
      <c r="M38" s="7">
        <v>0</v>
      </c>
      <c r="N38" s="7">
        <v>152</v>
      </c>
      <c r="O38" s="7">
        <v>504</v>
      </c>
      <c r="P38" s="7">
        <v>183</v>
      </c>
      <c r="Q38" s="7">
        <f>N38+O38+P38</f>
        <v>839</v>
      </c>
      <c r="R38" s="7">
        <v>30</v>
      </c>
      <c r="S38" s="7">
        <f t="shared" si="2"/>
        <v>30</v>
      </c>
      <c r="Y38" s="4">
        <f t="shared" si="4"/>
        <v>30</v>
      </c>
    </row>
    <row r="39" spans="1:25" ht="11.25">
      <c r="A39" s="1">
        <v>37</v>
      </c>
      <c r="B39" s="2" t="s">
        <v>140</v>
      </c>
      <c r="C39" s="1">
        <v>2002</v>
      </c>
      <c r="D39" s="1" t="s">
        <v>127</v>
      </c>
      <c r="E39" s="2" t="s">
        <v>1</v>
      </c>
      <c r="F39" s="2">
        <v>50</v>
      </c>
      <c r="G39" s="2">
        <v>316</v>
      </c>
      <c r="H39" s="2">
        <v>0</v>
      </c>
      <c r="I39" s="2">
        <f>F39+G39+H39</f>
        <v>366</v>
      </c>
      <c r="M39" s="7">
        <v>15</v>
      </c>
      <c r="N39" s="7">
        <v>234</v>
      </c>
      <c r="O39" s="7">
        <v>348</v>
      </c>
      <c r="P39" s="7">
        <v>98</v>
      </c>
      <c r="Q39" s="7">
        <f>N39+O39+P39</f>
        <v>680</v>
      </c>
      <c r="R39" s="7">
        <v>15</v>
      </c>
      <c r="S39" s="7">
        <f t="shared" si="2"/>
        <v>30</v>
      </c>
      <c r="Y39" s="4">
        <f t="shared" si="4"/>
        <v>30</v>
      </c>
    </row>
    <row r="40" spans="1:25" ht="11.25">
      <c r="A40" s="1">
        <v>38</v>
      </c>
      <c r="B40" s="2" t="s">
        <v>196</v>
      </c>
      <c r="C40" s="1">
        <v>2003</v>
      </c>
      <c r="D40" s="1" t="s">
        <v>127</v>
      </c>
      <c r="E40" s="2" t="s">
        <v>5</v>
      </c>
      <c r="M40" s="7">
        <v>0</v>
      </c>
      <c r="R40" s="7">
        <v>0</v>
      </c>
      <c r="S40" s="7">
        <f t="shared" si="2"/>
        <v>0</v>
      </c>
      <c r="T40" s="7">
        <v>144</v>
      </c>
      <c r="U40" s="7">
        <v>24</v>
      </c>
      <c r="Y40" s="4">
        <f t="shared" si="4"/>
        <v>24</v>
      </c>
    </row>
    <row r="41" spans="1:25" ht="11.25">
      <c r="A41" s="1">
        <v>39</v>
      </c>
      <c r="B41" s="2" t="s">
        <v>180</v>
      </c>
      <c r="C41" s="1">
        <v>2003</v>
      </c>
      <c r="D41" s="1" t="s">
        <v>127</v>
      </c>
      <c r="E41" s="2" t="s">
        <v>2</v>
      </c>
      <c r="F41" s="2">
        <v>0</v>
      </c>
      <c r="G41" s="2">
        <v>0</v>
      </c>
      <c r="H41" s="2">
        <v>0</v>
      </c>
      <c r="I41" s="2">
        <v>0</v>
      </c>
      <c r="M41" s="7">
        <v>0</v>
      </c>
      <c r="N41" s="7">
        <v>217</v>
      </c>
      <c r="O41" s="7">
        <v>348</v>
      </c>
      <c r="P41" s="7">
        <v>235</v>
      </c>
      <c r="Q41" s="7">
        <f>N41+O41+P41</f>
        <v>800</v>
      </c>
      <c r="R41" s="7">
        <v>24</v>
      </c>
      <c r="S41" s="7">
        <f t="shared" si="2"/>
        <v>24</v>
      </c>
      <c r="Y41" s="4">
        <f t="shared" si="4"/>
        <v>24</v>
      </c>
    </row>
    <row r="42" spans="1:25" ht="11.25">
      <c r="A42" s="1">
        <v>40</v>
      </c>
      <c r="B42" s="2" t="s">
        <v>268</v>
      </c>
      <c r="C42" s="1">
        <v>2002</v>
      </c>
      <c r="D42" s="1" t="s">
        <v>127</v>
      </c>
      <c r="E42" s="2" t="s">
        <v>3</v>
      </c>
      <c r="J42" s="15">
        <v>10</v>
      </c>
      <c r="L42" s="15">
        <v>12</v>
      </c>
      <c r="M42" s="7">
        <v>0</v>
      </c>
      <c r="R42" s="7">
        <v>0</v>
      </c>
      <c r="S42" s="7">
        <f t="shared" si="2"/>
        <v>0</v>
      </c>
      <c r="U42" s="7">
        <v>0</v>
      </c>
      <c r="Y42" s="4">
        <f t="shared" si="4"/>
        <v>22</v>
      </c>
    </row>
    <row r="43" spans="1:25" ht="11.25">
      <c r="A43" s="1">
        <v>41</v>
      </c>
      <c r="B43" s="2" t="s">
        <v>148</v>
      </c>
      <c r="C43" s="1">
        <v>2002</v>
      </c>
      <c r="D43" s="1" t="s">
        <v>127</v>
      </c>
      <c r="E43" s="2" t="s">
        <v>3</v>
      </c>
      <c r="F43" s="2">
        <v>0</v>
      </c>
      <c r="G43" s="2">
        <v>342</v>
      </c>
      <c r="H43" s="2">
        <v>0</v>
      </c>
      <c r="I43" s="2">
        <f>F43+G43+H43</f>
        <v>342</v>
      </c>
      <c r="K43" s="15">
        <v>1</v>
      </c>
      <c r="L43" s="15">
        <v>8</v>
      </c>
      <c r="M43" s="7">
        <v>12</v>
      </c>
      <c r="Q43" s="7">
        <f>N43+O43+P43</f>
        <v>0</v>
      </c>
      <c r="R43" s="7">
        <v>0</v>
      </c>
      <c r="S43" s="7">
        <f t="shared" si="2"/>
        <v>12</v>
      </c>
      <c r="Y43" s="4">
        <f t="shared" si="4"/>
        <v>21</v>
      </c>
    </row>
    <row r="44" spans="1:25" ht="11.25">
      <c r="A44" s="1">
        <v>42</v>
      </c>
      <c r="B44" s="2" t="s">
        <v>181</v>
      </c>
      <c r="C44" s="1">
        <v>2003</v>
      </c>
      <c r="D44" s="1" t="s">
        <v>127</v>
      </c>
      <c r="E44" s="2" t="s">
        <v>5</v>
      </c>
      <c r="F44" s="2">
        <v>0</v>
      </c>
      <c r="G44" s="2">
        <v>0</v>
      </c>
      <c r="H44" s="2">
        <v>0</v>
      </c>
      <c r="I44" s="2">
        <v>0</v>
      </c>
      <c r="K44" s="15">
        <v>15</v>
      </c>
      <c r="M44" s="7">
        <v>0</v>
      </c>
      <c r="N44" s="7">
        <v>232</v>
      </c>
      <c r="O44" s="7">
        <v>0</v>
      </c>
      <c r="P44" s="7">
        <v>47</v>
      </c>
      <c r="Q44" s="7">
        <f>N44+O44+P44</f>
        <v>279</v>
      </c>
      <c r="R44" s="7">
        <v>6</v>
      </c>
      <c r="S44" s="7">
        <f t="shared" si="2"/>
        <v>6</v>
      </c>
      <c r="Y44" s="4">
        <f t="shared" si="4"/>
        <v>21</v>
      </c>
    </row>
    <row r="45" spans="1:25" ht="11.25">
      <c r="A45" s="1">
        <v>43</v>
      </c>
      <c r="B45" s="2" t="s">
        <v>279</v>
      </c>
      <c r="C45" s="1">
        <v>2002</v>
      </c>
      <c r="D45" s="1" t="s">
        <v>127</v>
      </c>
      <c r="E45" s="2" t="s">
        <v>16</v>
      </c>
      <c r="L45" s="15">
        <v>15</v>
      </c>
      <c r="M45" s="7">
        <v>0</v>
      </c>
      <c r="R45" s="7">
        <v>0</v>
      </c>
      <c r="S45" s="7">
        <f t="shared" si="2"/>
        <v>0</v>
      </c>
      <c r="U45" s="7">
        <v>0</v>
      </c>
      <c r="X45" s="7">
        <v>3</v>
      </c>
      <c r="Y45" s="4">
        <f t="shared" si="4"/>
        <v>18</v>
      </c>
    </row>
    <row r="46" spans="1:25" ht="11.25">
      <c r="A46" s="1">
        <v>44</v>
      </c>
      <c r="B46" s="2" t="s">
        <v>314</v>
      </c>
      <c r="C46" s="1">
        <v>2002</v>
      </c>
      <c r="D46" s="1" t="s">
        <v>127</v>
      </c>
      <c r="E46" s="2" t="s">
        <v>247</v>
      </c>
      <c r="V46" s="7"/>
      <c r="X46" s="7">
        <v>18</v>
      </c>
      <c r="Y46" s="4">
        <f t="shared" si="4"/>
        <v>18</v>
      </c>
    </row>
    <row r="47" spans="1:25" ht="11.25">
      <c r="A47" s="1">
        <v>45</v>
      </c>
      <c r="B47" s="2" t="s">
        <v>271</v>
      </c>
      <c r="C47" s="1">
        <v>2002</v>
      </c>
      <c r="D47" s="1" t="s">
        <v>127</v>
      </c>
      <c r="E47" s="2" t="s">
        <v>5</v>
      </c>
      <c r="J47" s="15">
        <v>3</v>
      </c>
      <c r="K47" s="15">
        <v>9</v>
      </c>
      <c r="M47" s="7">
        <v>0</v>
      </c>
      <c r="R47" s="7">
        <v>0</v>
      </c>
      <c r="S47" s="7">
        <f>M47+R47</f>
        <v>0</v>
      </c>
      <c r="U47" s="7">
        <v>0</v>
      </c>
      <c r="Y47" s="4">
        <f t="shared" si="4"/>
        <v>12</v>
      </c>
    </row>
    <row r="48" spans="1:25" ht="11.25">
      <c r="A48" s="1">
        <v>46</v>
      </c>
      <c r="B48" s="2" t="s">
        <v>269</v>
      </c>
      <c r="C48" s="1">
        <v>2003</v>
      </c>
      <c r="D48" s="1" t="s">
        <v>127</v>
      </c>
      <c r="E48" s="2" t="s">
        <v>84</v>
      </c>
      <c r="J48" s="15">
        <v>9</v>
      </c>
      <c r="M48" s="7">
        <v>0</v>
      </c>
      <c r="R48" s="7">
        <v>0</v>
      </c>
      <c r="S48" s="7">
        <f>M48+R48</f>
        <v>0</v>
      </c>
      <c r="U48" s="7">
        <v>0</v>
      </c>
      <c r="Y48" s="4">
        <f t="shared" si="4"/>
        <v>9</v>
      </c>
    </row>
    <row r="49" spans="1:25" ht="11.25">
      <c r="A49" s="1">
        <v>47</v>
      </c>
      <c r="B49" s="2" t="s">
        <v>274</v>
      </c>
      <c r="C49" s="1">
        <v>2003</v>
      </c>
      <c r="D49" s="1" t="s">
        <v>127</v>
      </c>
      <c r="E49" s="2" t="s">
        <v>275</v>
      </c>
      <c r="J49" s="15">
        <v>1</v>
      </c>
      <c r="K49" s="15">
        <v>5</v>
      </c>
      <c r="M49" s="7">
        <v>0</v>
      </c>
      <c r="R49" s="7">
        <v>0</v>
      </c>
      <c r="S49" s="7">
        <f>M49+R49</f>
        <v>0</v>
      </c>
      <c r="U49" s="7">
        <v>0</v>
      </c>
      <c r="Y49" s="4">
        <f t="shared" si="4"/>
        <v>6</v>
      </c>
    </row>
    <row r="50" spans="1:25" ht="11.25">
      <c r="A50" s="1">
        <v>48</v>
      </c>
      <c r="B50" s="2" t="s">
        <v>315</v>
      </c>
      <c r="C50" s="1">
        <v>2002</v>
      </c>
      <c r="D50" s="1" t="s">
        <v>127</v>
      </c>
      <c r="E50" s="2" t="s">
        <v>179</v>
      </c>
      <c r="V50" s="7"/>
      <c r="X50" s="7">
        <v>6</v>
      </c>
      <c r="Y50" s="4">
        <f t="shared" si="4"/>
        <v>6</v>
      </c>
    </row>
    <row r="51" spans="1:25" ht="11.25">
      <c r="A51" s="1">
        <v>49</v>
      </c>
      <c r="B51" s="2" t="s">
        <v>273</v>
      </c>
      <c r="C51" s="1">
        <v>2003</v>
      </c>
      <c r="D51" s="1" t="s">
        <v>127</v>
      </c>
      <c r="E51" s="2" t="s">
        <v>1</v>
      </c>
      <c r="J51" s="15">
        <v>1</v>
      </c>
      <c r="K51" s="15">
        <v>2</v>
      </c>
      <c r="M51" s="7">
        <v>0</v>
      </c>
      <c r="R51" s="7">
        <v>0</v>
      </c>
      <c r="S51" s="7">
        <f>M51+R51</f>
        <v>0</v>
      </c>
      <c r="U51" s="7">
        <v>0</v>
      </c>
      <c r="Y51" s="4">
        <f t="shared" si="4"/>
        <v>3</v>
      </c>
    </row>
    <row r="52" spans="1:25" ht="11.25">
      <c r="A52" s="1">
        <v>50</v>
      </c>
      <c r="B52" s="2" t="s">
        <v>276</v>
      </c>
      <c r="C52" s="1">
        <v>2003</v>
      </c>
      <c r="D52" s="1" t="s">
        <v>127</v>
      </c>
      <c r="E52" s="2" t="s">
        <v>6</v>
      </c>
      <c r="J52" s="15">
        <v>1</v>
      </c>
      <c r="K52" s="15">
        <v>1</v>
      </c>
      <c r="M52" s="7">
        <v>0</v>
      </c>
      <c r="R52" s="7">
        <v>0</v>
      </c>
      <c r="S52" s="7">
        <f>M52+R52</f>
        <v>0</v>
      </c>
      <c r="U52" s="7">
        <v>0</v>
      </c>
      <c r="Y52" s="4">
        <f t="shared" si="4"/>
        <v>2</v>
      </c>
    </row>
    <row r="53" spans="1:25" ht="11.25">
      <c r="A53" s="1">
        <v>51</v>
      </c>
      <c r="B53" s="2" t="s">
        <v>272</v>
      </c>
      <c r="C53" s="1">
        <v>2002</v>
      </c>
      <c r="D53" s="1" t="s">
        <v>127</v>
      </c>
      <c r="E53" s="2" t="s">
        <v>84</v>
      </c>
      <c r="J53" s="15">
        <v>1</v>
      </c>
      <c r="M53" s="7">
        <v>0</v>
      </c>
      <c r="R53" s="7">
        <v>0</v>
      </c>
      <c r="S53" s="7">
        <f>M53+R53</f>
        <v>0</v>
      </c>
      <c r="U53" s="7">
        <v>0</v>
      </c>
      <c r="Y53" s="4">
        <f t="shared" si="4"/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1" bestFit="1" customWidth="1"/>
    <col min="2" max="2" width="18.28125" style="2" bestFit="1" customWidth="1"/>
    <col min="3" max="3" width="4.421875" style="1" bestFit="1" customWidth="1"/>
    <col min="4" max="4" width="2.57421875" style="1" bestFit="1" customWidth="1"/>
    <col min="5" max="5" width="28.8515625" style="2" bestFit="1" customWidth="1"/>
    <col min="6" max="6" width="3.8515625" style="2" hidden="1" customWidth="1"/>
    <col min="7" max="7" width="5.57421875" style="2" hidden="1" customWidth="1"/>
    <col min="8" max="8" width="4.28125" style="2" hidden="1" customWidth="1"/>
    <col min="9" max="9" width="5.57421875" style="2" hidden="1" customWidth="1"/>
    <col min="10" max="10" width="5.7109375" style="5" customWidth="1"/>
    <col min="11" max="11" width="6.421875" style="5" customWidth="1"/>
    <col min="12" max="12" width="6.57421875" style="5" customWidth="1"/>
    <col min="13" max="13" width="4.57421875" style="7" bestFit="1" customWidth="1"/>
    <col min="14" max="14" width="3.8515625" style="7" hidden="1" customWidth="1"/>
    <col min="15" max="15" width="5.57421875" style="7" hidden="1" customWidth="1"/>
    <col min="16" max="16" width="4.28125" style="7" hidden="1" customWidth="1"/>
    <col min="17" max="17" width="5.57421875" style="7" hidden="1" customWidth="1"/>
    <col min="18" max="18" width="4.140625" style="7" bestFit="1" customWidth="1"/>
    <col min="19" max="19" width="4.140625" style="7" hidden="1" customWidth="1"/>
    <col min="20" max="20" width="9.421875" style="5" hidden="1" customWidth="1"/>
    <col min="21" max="21" width="4.140625" style="5" bestFit="1" customWidth="1"/>
    <col min="22" max="22" width="4.7109375" style="7" customWidth="1"/>
    <col min="23" max="23" width="6.8515625" style="7" customWidth="1"/>
    <col min="24" max="24" width="6.140625" style="7" customWidth="1"/>
    <col min="25" max="25" width="12.28125" style="4" customWidth="1"/>
    <col min="26" max="16384" width="9.140625" style="2" customWidth="1"/>
  </cols>
  <sheetData>
    <row r="1" ht="15.75">
      <c r="B1" s="18" t="s">
        <v>322</v>
      </c>
    </row>
    <row r="2" spans="6:25" s="1" customFormat="1" ht="11.25">
      <c r="F2" s="1" t="s">
        <v>149</v>
      </c>
      <c r="G2" s="1" t="s">
        <v>150</v>
      </c>
      <c r="H2" s="1" t="s">
        <v>151</v>
      </c>
      <c r="I2" s="1" t="s">
        <v>152</v>
      </c>
      <c r="J2" s="13" t="s">
        <v>213</v>
      </c>
      <c r="K2" s="13" t="s">
        <v>214</v>
      </c>
      <c r="L2" s="13" t="s">
        <v>215</v>
      </c>
      <c r="M2" s="5" t="s">
        <v>153</v>
      </c>
      <c r="N2" s="5" t="s">
        <v>149</v>
      </c>
      <c r="O2" s="5" t="s">
        <v>150</v>
      </c>
      <c r="P2" s="5" t="s">
        <v>151</v>
      </c>
      <c r="Q2" s="5" t="s">
        <v>152</v>
      </c>
      <c r="R2" s="5" t="s">
        <v>154</v>
      </c>
      <c r="S2" s="5" t="s">
        <v>155</v>
      </c>
      <c r="T2" s="5" t="s">
        <v>185</v>
      </c>
      <c r="U2" s="5" t="s">
        <v>188</v>
      </c>
      <c r="V2" s="5" t="s">
        <v>293</v>
      </c>
      <c r="W2" s="5" t="s">
        <v>301</v>
      </c>
      <c r="X2" s="5" t="s">
        <v>302</v>
      </c>
      <c r="Y2" s="4" t="s">
        <v>306</v>
      </c>
    </row>
    <row r="3" spans="1:25" ht="11.25">
      <c r="A3" s="11">
        <v>1</v>
      </c>
      <c r="B3" s="2" t="s">
        <v>116</v>
      </c>
      <c r="C3" s="1">
        <v>2003</v>
      </c>
      <c r="D3" s="1" t="s">
        <v>89</v>
      </c>
      <c r="E3" s="2" t="s">
        <v>10</v>
      </c>
      <c r="F3" s="2">
        <v>918</v>
      </c>
      <c r="G3" s="2">
        <v>630</v>
      </c>
      <c r="I3" s="2">
        <f aca="true" t="shared" si="0" ref="I3:I15">F3+G3+H3</f>
        <v>1548</v>
      </c>
      <c r="J3" s="13">
        <v>50</v>
      </c>
      <c r="K3" s="13"/>
      <c r="L3" s="13">
        <v>50</v>
      </c>
      <c r="M3" s="7">
        <v>100</v>
      </c>
      <c r="N3" s="7">
        <v>891</v>
      </c>
      <c r="O3" s="7">
        <v>649</v>
      </c>
      <c r="P3" s="7">
        <v>666</v>
      </c>
      <c r="Q3" s="7">
        <f aca="true" t="shared" si="1" ref="Q3:Q18">P3+O3+N3</f>
        <v>2206</v>
      </c>
      <c r="R3" s="7">
        <v>100</v>
      </c>
      <c r="S3" s="7">
        <f aca="true" t="shared" si="2" ref="S3:S34">M3+R3</f>
        <v>200</v>
      </c>
      <c r="T3" s="12">
        <v>2494</v>
      </c>
      <c r="U3" s="5">
        <v>90</v>
      </c>
      <c r="W3" s="7">
        <v>100</v>
      </c>
      <c r="X3" s="7">
        <v>70</v>
      </c>
      <c r="Y3" s="4">
        <v>490</v>
      </c>
    </row>
    <row r="4" spans="1:25" ht="11.25">
      <c r="A4" s="11">
        <v>2</v>
      </c>
      <c r="B4" s="2" t="s">
        <v>88</v>
      </c>
      <c r="C4" s="1">
        <v>2003</v>
      </c>
      <c r="D4" s="1" t="s">
        <v>89</v>
      </c>
      <c r="E4" s="2" t="s">
        <v>10</v>
      </c>
      <c r="F4" s="2">
        <v>745</v>
      </c>
      <c r="G4" s="2">
        <v>672</v>
      </c>
      <c r="I4" s="2">
        <f t="shared" si="0"/>
        <v>1417</v>
      </c>
      <c r="J4" s="13">
        <v>50</v>
      </c>
      <c r="K4" s="13">
        <v>30</v>
      </c>
      <c r="L4" s="13"/>
      <c r="M4" s="7">
        <v>90</v>
      </c>
      <c r="N4" s="7">
        <v>966</v>
      </c>
      <c r="O4" s="7">
        <v>809</v>
      </c>
      <c r="P4" s="7">
        <v>361</v>
      </c>
      <c r="Q4" s="7">
        <f t="shared" si="1"/>
        <v>2136</v>
      </c>
      <c r="R4" s="7">
        <v>90</v>
      </c>
      <c r="S4" s="7">
        <f t="shared" si="2"/>
        <v>180</v>
      </c>
      <c r="T4" s="12">
        <v>2659</v>
      </c>
      <c r="U4" s="5">
        <v>100</v>
      </c>
      <c r="V4" s="7">
        <v>100</v>
      </c>
      <c r="W4" s="7">
        <v>90</v>
      </c>
      <c r="X4" s="7">
        <v>100</v>
      </c>
      <c r="Y4" s="4">
        <v>470</v>
      </c>
    </row>
    <row r="5" spans="1:25" ht="11.25">
      <c r="A5" s="11">
        <v>3</v>
      </c>
      <c r="B5" s="2" t="s">
        <v>118</v>
      </c>
      <c r="C5" s="1">
        <v>2002</v>
      </c>
      <c r="D5" s="1" t="s">
        <v>89</v>
      </c>
      <c r="E5" s="2" t="s">
        <v>2</v>
      </c>
      <c r="F5" s="2">
        <v>772</v>
      </c>
      <c r="G5" s="2">
        <v>608</v>
      </c>
      <c r="I5" s="2">
        <f t="shared" si="0"/>
        <v>1380</v>
      </c>
      <c r="J5" s="13">
        <v>12</v>
      </c>
      <c r="K5" s="13">
        <v>50</v>
      </c>
      <c r="L5" s="13"/>
      <c r="M5" s="7">
        <v>80</v>
      </c>
      <c r="N5" s="7">
        <v>823</v>
      </c>
      <c r="O5" s="7">
        <v>758</v>
      </c>
      <c r="P5" s="7">
        <v>263</v>
      </c>
      <c r="Q5" s="7">
        <f t="shared" si="1"/>
        <v>1844</v>
      </c>
      <c r="R5" s="7">
        <v>65</v>
      </c>
      <c r="S5" s="7">
        <f t="shared" si="2"/>
        <v>145</v>
      </c>
      <c r="V5" s="7">
        <v>90</v>
      </c>
      <c r="X5" s="7">
        <v>90</v>
      </c>
      <c r="Y5" s="4">
        <f>J5+K5+L5+M5+R5+U5+V5+W5+X5</f>
        <v>387</v>
      </c>
    </row>
    <row r="6" spans="1:25" ht="11.25">
      <c r="A6" s="11">
        <v>4</v>
      </c>
      <c r="B6" s="2" t="s">
        <v>117</v>
      </c>
      <c r="C6" s="1">
        <v>2003</v>
      </c>
      <c r="D6" s="1" t="s">
        <v>89</v>
      </c>
      <c r="E6" s="2" t="s">
        <v>2</v>
      </c>
      <c r="F6" s="2">
        <v>784</v>
      </c>
      <c r="G6" s="2">
        <v>586</v>
      </c>
      <c r="I6" s="2">
        <f t="shared" si="0"/>
        <v>1370</v>
      </c>
      <c r="J6" s="13">
        <v>30</v>
      </c>
      <c r="K6" s="13"/>
      <c r="L6" s="13">
        <v>40</v>
      </c>
      <c r="M6" s="7">
        <v>70</v>
      </c>
      <c r="N6" s="7">
        <v>722</v>
      </c>
      <c r="O6" s="7">
        <v>649</v>
      </c>
      <c r="P6" s="7">
        <v>571</v>
      </c>
      <c r="Q6" s="7">
        <f t="shared" si="1"/>
        <v>1942</v>
      </c>
      <c r="R6" s="7">
        <v>80</v>
      </c>
      <c r="S6" s="7">
        <f t="shared" si="2"/>
        <v>150</v>
      </c>
      <c r="V6" s="7">
        <v>60</v>
      </c>
      <c r="W6" s="7">
        <v>70</v>
      </c>
      <c r="X6" s="7">
        <v>27</v>
      </c>
      <c r="Y6" s="4">
        <v>350</v>
      </c>
    </row>
    <row r="7" spans="1:25" ht="11.25">
      <c r="A7" s="11">
        <v>5</v>
      </c>
      <c r="B7" s="2" t="s">
        <v>91</v>
      </c>
      <c r="C7" s="1">
        <v>2003</v>
      </c>
      <c r="D7" s="1" t="s">
        <v>89</v>
      </c>
      <c r="E7" s="2" t="s">
        <v>10</v>
      </c>
      <c r="F7" s="2">
        <v>660</v>
      </c>
      <c r="G7" s="2">
        <v>622</v>
      </c>
      <c r="I7" s="2">
        <f t="shared" si="0"/>
        <v>1282</v>
      </c>
      <c r="J7" s="13">
        <v>15</v>
      </c>
      <c r="K7" s="13">
        <v>40</v>
      </c>
      <c r="L7" s="13"/>
      <c r="M7" s="7">
        <v>54</v>
      </c>
      <c r="N7" s="7">
        <v>810</v>
      </c>
      <c r="O7" s="7">
        <v>731</v>
      </c>
      <c r="P7" s="7">
        <v>297</v>
      </c>
      <c r="Q7" s="7">
        <f t="shared" si="1"/>
        <v>1838</v>
      </c>
      <c r="R7" s="7">
        <v>60</v>
      </c>
      <c r="S7" s="7">
        <f t="shared" si="2"/>
        <v>114</v>
      </c>
      <c r="T7" s="12">
        <v>2262</v>
      </c>
      <c r="U7" s="5">
        <v>80</v>
      </c>
      <c r="V7" s="7">
        <v>70</v>
      </c>
      <c r="W7" s="7">
        <v>60</v>
      </c>
      <c r="X7" s="7">
        <v>60</v>
      </c>
      <c r="Y7" s="4">
        <v>325</v>
      </c>
    </row>
    <row r="8" spans="1:25" ht="11.25">
      <c r="A8" s="11">
        <v>6</v>
      </c>
      <c r="B8" s="2" t="s">
        <v>93</v>
      </c>
      <c r="C8" s="1">
        <v>2003</v>
      </c>
      <c r="D8" s="1" t="s">
        <v>89</v>
      </c>
      <c r="E8" s="2" t="s">
        <v>3</v>
      </c>
      <c r="F8" s="2">
        <v>607</v>
      </c>
      <c r="G8" s="2">
        <v>672</v>
      </c>
      <c r="I8" s="2">
        <f t="shared" si="0"/>
        <v>1279</v>
      </c>
      <c r="J8" s="13">
        <v>30</v>
      </c>
      <c r="K8" s="13">
        <v>40</v>
      </c>
      <c r="L8" s="13"/>
      <c r="M8" s="7">
        <v>51</v>
      </c>
      <c r="N8" s="7">
        <v>702</v>
      </c>
      <c r="O8" s="7">
        <v>649</v>
      </c>
      <c r="P8" s="7">
        <v>358</v>
      </c>
      <c r="Q8" s="7">
        <f t="shared" si="1"/>
        <v>1709</v>
      </c>
      <c r="R8" s="7">
        <v>51</v>
      </c>
      <c r="S8" s="7">
        <f t="shared" si="2"/>
        <v>102</v>
      </c>
      <c r="T8" s="12">
        <v>2095</v>
      </c>
      <c r="U8" s="5">
        <v>65</v>
      </c>
      <c r="V8" s="7">
        <v>54</v>
      </c>
      <c r="X8" s="7">
        <v>54</v>
      </c>
      <c r="Y8" s="4">
        <v>294</v>
      </c>
    </row>
    <row r="9" spans="1:25" ht="11.25">
      <c r="A9" s="11">
        <v>7</v>
      </c>
      <c r="B9" s="2" t="s">
        <v>119</v>
      </c>
      <c r="C9" s="1">
        <v>2002</v>
      </c>
      <c r="D9" s="1" t="s">
        <v>89</v>
      </c>
      <c r="E9" s="2" t="s">
        <v>3</v>
      </c>
      <c r="F9" s="2">
        <v>765</v>
      </c>
      <c r="G9" s="2">
        <v>556</v>
      </c>
      <c r="I9" s="2">
        <f t="shared" si="0"/>
        <v>1321</v>
      </c>
      <c r="J9" s="13"/>
      <c r="K9" s="13"/>
      <c r="L9" s="13"/>
      <c r="M9" s="7">
        <v>60</v>
      </c>
      <c r="N9" s="7">
        <v>761</v>
      </c>
      <c r="O9" s="7">
        <v>703</v>
      </c>
      <c r="P9" s="7">
        <v>309</v>
      </c>
      <c r="Q9" s="7">
        <f t="shared" si="1"/>
        <v>1773</v>
      </c>
      <c r="R9" s="7">
        <v>57</v>
      </c>
      <c r="S9" s="7">
        <f t="shared" si="2"/>
        <v>117</v>
      </c>
      <c r="V9" s="7">
        <v>57</v>
      </c>
      <c r="W9" s="7">
        <v>80</v>
      </c>
      <c r="X9" s="7">
        <v>80</v>
      </c>
      <c r="Y9" s="4">
        <v>277</v>
      </c>
    </row>
    <row r="10" spans="1:25" ht="11.25">
      <c r="A10" s="11">
        <v>8</v>
      </c>
      <c r="B10" s="2" t="s">
        <v>95</v>
      </c>
      <c r="C10" s="1">
        <v>2002</v>
      </c>
      <c r="D10" s="1" t="s">
        <v>89</v>
      </c>
      <c r="E10" s="2" t="s">
        <v>16</v>
      </c>
      <c r="F10" s="2">
        <v>562</v>
      </c>
      <c r="G10" s="2">
        <v>573</v>
      </c>
      <c r="I10" s="2">
        <f t="shared" si="0"/>
        <v>1135</v>
      </c>
      <c r="J10" s="13">
        <v>6</v>
      </c>
      <c r="K10" s="13"/>
      <c r="L10" s="13">
        <v>30</v>
      </c>
      <c r="M10" s="7">
        <v>33</v>
      </c>
      <c r="N10" s="7">
        <v>741</v>
      </c>
      <c r="O10" s="7">
        <v>519</v>
      </c>
      <c r="P10" s="7">
        <v>244</v>
      </c>
      <c r="Q10" s="7">
        <f t="shared" si="1"/>
        <v>1504</v>
      </c>
      <c r="R10" s="7">
        <v>30</v>
      </c>
      <c r="S10" s="7">
        <f t="shared" si="2"/>
        <v>63</v>
      </c>
      <c r="T10" s="12">
        <v>2101</v>
      </c>
      <c r="U10" s="5">
        <v>70</v>
      </c>
      <c r="V10" s="7">
        <v>48</v>
      </c>
      <c r="W10" s="7">
        <v>36</v>
      </c>
      <c r="X10" s="7">
        <v>57</v>
      </c>
      <c r="Y10" s="4">
        <v>247</v>
      </c>
    </row>
    <row r="11" spans="1:25" ht="11.25">
      <c r="A11" s="11">
        <v>9</v>
      </c>
      <c r="B11" s="2" t="s">
        <v>104</v>
      </c>
      <c r="C11" s="1">
        <v>2002</v>
      </c>
      <c r="D11" s="1" t="s">
        <v>89</v>
      </c>
      <c r="E11" s="2" t="s">
        <v>4</v>
      </c>
      <c r="F11" s="2">
        <v>488</v>
      </c>
      <c r="G11" s="2">
        <v>0</v>
      </c>
      <c r="H11" s="2">
        <v>605</v>
      </c>
      <c r="I11" s="2">
        <f t="shared" si="0"/>
        <v>1093</v>
      </c>
      <c r="J11" s="13"/>
      <c r="K11" s="13"/>
      <c r="L11" s="13">
        <v>50</v>
      </c>
      <c r="M11" s="7">
        <v>30</v>
      </c>
      <c r="N11" s="7">
        <v>718</v>
      </c>
      <c r="P11" s="7">
        <v>583</v>
      </c>
      <c r="Q11" s="7">
        <f t="shared" si="1"/>
        <v>1301</v>
      </c>
      <c r="R11" s="7">
        <v>12</v>
      </c>
      <c r="S11" s="7">
        <f t="shared" si="2"/>
        <v>42</v>
      </c>
      <c r="V11" s="7">
        <v>33</v>
      </c>
      <c r="W11" s="7">
        <v>65</v>
      </c>
      <c r="X11" s="7">
        <v>48</v>
      </c>
      <c r="Y11" s="4">
        <v>226</v>
      </c>
    </row>
    <row r="12" spans="1:26" ht="11.25">
      <c r="A12" s="11">
        <v>10</v>
      </c>
      <c r="B12" s="2" t="s">
        <v>102</v>
      </c>
      <c r="C12" s="1">
        <v>2003</v>
      </c>
      <c r="D12" s="1" t="s">
        <v>89</v>
      </c>
      <c r="E12" s="2" t="s">
        <v>3</v>
      </c>
      <c r="F12" s="2">
        <v>522</v>
      </c>
      <c r="G12" s="2">
        <v>544</v>
      </c>
      <c r="I12" s="2">
        <f t="shared" si="0"/>
        <v>1066</v>
      </c>
      <c r="J12" s="13"/>
      <c r="K12" s="13">
        <v>1</v>
      </c>
      <c r="L12" s="13">
        <v>15</v>
      </c>
      <c r="M12" s="7">
        <v>21</v>
      </c>
      <c r="N12" s="7">
        <v>706</v>
      </c>
      <c r="O12" s="7">
        <v>519</v>
      </c>
      <c r="P12" s="7">
        <v>281</v>
      </c>
      <c r="Q12" s="7">
        <f t="shared" si="1"/>
        <v>1506</v>
      </c>
      <c r="R12" s="7">
        <v>33</v>
      </c>
      <c r="S12" s="7">
        <f t="shared" si="2"/>
        <v>54</v>
      </c>
      <c r="T12" s="12">
        <v>1963</v>
      </c>
      <c r="U12" s="5">
        <v>60</v>
      </c>
      <c r="V12" s="7">
        <v>45</v>
      </c>
      <c r="W12" s="7">
        <v>54</v>
      </c>
      <c r="X12" s="7">
        <v>51</v>
      </c>
      <c r="Y12" s="4">
        <v>226</v>
      </c>
      <c r="Z12" s="2" t="s">
        <v>189</v>
      </c>
    </row>
    <row r="13" spans="1:25" ht="11.25">
      <c r="A13" s="11">
        <v>11</v>
      </c>
      <c r="B13" s="2" t="s">
        <v>123</v>
      </c>
      <c r="C13" s="1">
        <v>2003</v>
      </c>
      <c r="D13" s="1" t="s">
        <v>89</v>
      </c>
      <c r="E13" s="2" t="s">
        <v>1</v>
      </c>
      <c r="F13" s="2">
        <v>655</v>
      </c>
      <c r="G13" s="2">
        <v>632</v>
      </c>
      <c r="I13" s="2">
        <f t="shared" si="0"/>
        <v>1287</v>
      </c>
      <c r="J13" s="13">
        <v>10</v>
      </c>
      <c r="K13" s="13">
        <v>12</v>
      </c>
      <c r="L13" s="13"/>
      <c r="M13" s="7">
        <v>57</v>
      </c>
      <c r="N13" s="7">
        <v>761</v>
      </c>
      <c r="O13" s="7">
        <v>605</v>
      </c>
      <c r="P13" s="7">
        <v>313</v>
      </c>
      <c r="Q13" s="7">
        <f t="shared" si="1"/>
        <v>1679</v>
      </c>
      <c r="R13" s="7">
        <v>45</v>
      </c>
      <c r="S13" s="7">
        <f t="shared" si="2"/>
        <v>102</v>
      </c>
      <c r="T13" s="12">
        <v>1962</v>
      </c>
      <c r="U13" s="5">
        <v>57</v>
      </c>
      <c r="X13" s="7">
        <v>39</v>
      </c>
      <c r="Y13" s="4">
        <f>J13+K13+L13+M13+R13+U13+V13+W13+X13</f>
        <v>220</v>
      </c>
    </row>
    <row r="14" spans="1:25" ht="11.25">
      <c r="A14" s="11">
        <v>12</v>
      </c>
      <c r="B14" s="2" t="s">
        <v>120</v>
      </c>
      <c r="C14" s="1">
        <v>2002</v>
      </c>
      <c r="D14" s="1" t="s">
        <v>89</v>
      </c>
      <c r="E14" s="2" t="s">
        <v>2</v>
      </c>
      <c r="F14" s="2">
        <v>754</v>
      </c>
      <c r="G14" s="2">
        <v>571</v>
      </c>
      <c r="I14" s="2">
        <f t="shared" si="0"/>
        <v>1325</v>
      </c>
      <c r="J14" s="13">
        <v>8</v>
      </c>
      <c r="K14" s="13">
        <v>2</v>
      </c>
      <c r="L14" s="13"/>
      <c r="M14" s="7">
        <v>65</v>
      </c>
      <c r="N14" s="7">
        <v>802</v>
      </c>
      <c r="O14" s="7">
        <v>649</v>
      </c>
      <c r="P14" s="7">
        <v>244</v>
      </c>
      <c r="Q14" s="7">
        <f t="shared" si="1"/>
        <v>1695</v>
      </c>
      <c r="R14" s="7">
        <v>48</v>
      </c>
      <c r="S14" s="7">
        <f t="shared" si="2"/>
        <v>113</v>
      </c>
      <c r="V14" s="7">
        <v>65</v>
      </c>
      <c r="W14" s="7">
        <v>18</v>
      </c>
      <c r="X14" s="7">
        <v>1</v>
      </c>
      <c r="Y14" s="4">
        <v>206</v>
      </c>
    </row>
    <row r="15" spans="1:25" ht="11.25">
      <c r="A15" s="11">
        <v>13</v>
      </c>
      <c r="B15" s="2" t="s">
        <v>96</v>
      </c>
      <c r="C15" s="1">
        <v>2003</v>
      </c>
      <c r="D15" s="1" t="s">
        <v>89</v>
      </c>
      <c r="E15" s="2" t="s">
        <v>16</v>
      </c>
      <c r="F15" s="2">
        <v>545</v>
      </c>
      <c r="G15" s="2">
        <v>539</v>
      </c>
      <c r="I15" s="2">
        <f t="shared" si="0"/>
        <v>1084</v>
      </c>
      <c r="J15" s="13">
        <v>4</v>
      </c>
      <c r="K15" s="13">
        <v>15</v>
      </c>
      <c r="L15" s="13"/>
      <c r="M15" s="7">
        <v>27</v>
      </c>
      <c r="Q15" s="7">
        <f t="shared" si="1"/>
        <v>0</v>
      </c>
      <c r="R15" s="7">
        <v>0</v>
      </c>
      <c r="S15" s="7">
        <f t="shared" si="2"/>
        <v>27</v>
      </c>
      <c r="T15" s="12">
        <v>1912</v>
      </c>
      <c r="U15" s="5">
        <v>54</v>
      </c>
      <c r="V15" s="7">
        <v>39</v>
      </c>
      <c r="W15" s="7">
        <v>51</v>
      </c>
      <c r="X15" s="7">
        <v>42</v>
      </c>
      <c r="Y15" s="4">
        <v>205</v>
      </c>
    </row>
    <row r="16" spans="1:25" ht="11.25">
      <c r="A16" s="11">
        <v>14</v>
      </c>
      <c r="B16" s="2" t="s">
        <v>158</v>
      </c>
      <c r="C16" s="1">
        <v>2003</v>
      </c>
      <c r="D16" s="1" t="s">
        <v>89</v>
      </c>
      <c r="E16" s="2" t="s">
        <v>4</v>
      </c>
      <c r="F16" s="2">
        <v>0</v>
      </c>
      <c r="G16" s="2">
        <v>0</v>
      </c>
      <c r="H16" s="2">
        <v>0</v>
      </c>
      <c r="I16" s="2">
        <v>0</v>
      </c>
      <c r="J16" s="13">
        <v>50</v>
      </c>
      <c r="K16" s="13">
        <v>30</v>
      </c>
      <c r="L16" s="13"/>
      <c r="M16" s="7">
        <v>0</v>
      </c>
      <c r="O16" s="7">
        <v>605</v>
      </c>
      <c r="P16" s="7">
        <v>475</v>
      </c>
      <c r="Q16" s="7">
        <f t="shared" si="1"/>
        <v>1080</v>
      </c>
      <c r="R16" s="7">
        <v>1</v>
      </c>
      <c r="S16" s="7">
        <f t="shared" si="2"/>
        <v>1</v>
      </c>
      <c r="W16" s="7">
        <v>57</v>
      </c>
      <c r="X16" s="7">
        <v>65</v>
      </c>
      <c r="Y16" s="4">
        <f>J16+K16+L16+M16+R16+U16+V16+W16+X16</f>
        <v>203</v>
      </c>
    </row>
    <row r="17" spans="1:25" ht="11.25">
      <c r="A17" s="11">
        <v>15</v>
      </c>
      <c r="B17" s="2" t="s">
        <v>121</v>
      </c>
      <c r="C17" s="1">
        <v>2003</v>
      </c>
      <c r="D17" s="1" t="s">
        <v>89</v>
      </c>
      <c r="E17" s="2" t="s">
        <v>4</v>
      </c>
      <c r="F17" s="2">
        <v>726</v>
      </c>
      <c r="G17" s="2">
        <v>496</v>
      </c>
      <c r="I17" s="2">
        <f>F17+G17+H17</f>
        <v>1222</v>
      </c>
      <c r="J17" s="13">
        <v>50</v>
      </c>
      <c r="K17" s="13">
        <v>1</v>
      </c>
      <c r="L17" s="13"/>
      <c r="M17" s="7">
        <v>45</v>
      </c>
      <c r="N17" s="7">
        <v>796</v>
      </c>
      <c r="P17" s="7">
        <v>309</v>
      </c>
      <c r="Q17" s="7">
        <f t="shared" si="1"/>
        <v>1105</v>
      </c>
      <c r="R17" s="7">
        <v>3</v>
      </c>
      <c r="S17" s="7">
        <f t="shared" si="2"/>
        <v>48</v>
      </c>
      <c r="V17" s="7">
        <v>27</v>
      </c>
      <c r="W17" s="7">
        <v>39</v>
      </c>
      <c r="X17" s="7">
        <v>24</v>
      </c>
      <c r="Y17" s="4">
        <v>186</v>
      </c>
    </row>
    <row r="18" spans="1:25" ht="11.25">
      <c r="A18" s="11">
        <v>16</v>
      </c>
      <c r="B18" s="2" t="s">
        <v>162</v>
      </c>
      <c r="C18" s="1">
        <v>2003</v>
      </c>
      <c r="D18" s="1" t="s">
        <v>89</v>
      </c>
      <c r="E18" s="2" t="s">
        <v>3</v>
      </c>
      <c r="F18" s="2">
        <v>0</v>
      </c>
      <c r="G18" s="2">
        <v>0</v>
      </c>
      <c r="H18" s="2">
        <v>0</v>
      </c>
      <c r="I18" s="2">
        <v>0</v>
      </c>
      <c r="J18" s="13">
        <v>12</v>
      </c>
      <c r="K18" s="13"/>
      <c r="L18" s="13"/>
      <c r="M18" s="7">
        <v>0</v>
      </c>
      <c r="N18" s="7">
        <v>621</v>
      </c>
      <c r="O18" s="7">
        <v>436</v>
      </c>
      <c r="P18" s="7">
        <v>256</v>
      </c>
      <c r="Q18" s="7">
        <f t="shared" si="1"/>
        <v>1313</v>
      </c>
      <c r="R18" s="7">
        <v>15</v>
      </c>
      <c r="S18" s="7">
        <f t="shared" si="2"/>
        <v>15</v>
      </c>
      <c r="T18" s="12">
        <v>1168</v>
      </c>
      <c r="U18" s="5">
        <v>30</v>
      </c>
      <c r="V18" s="7">
        <v>42</v>
      </c>
      <c r="W18" s="7">
        <v>45</v>
      </c>
      <c r="X18" s="7">
        <v>30</v>
      </c>
      <c r="Y18" s="4">
        <v>159</v>
      </c>
    </row>
    <row r="19" spans="1:25" ht="11.25">
      <c r="A19" s="11">
        <v>17</v>
      </c>
      <c r="B19" s="2" t="s">
        <v>298</v>
      </c>
      <c r="C19" s="1">
        <v>2002</v>
      </c>
      <c r="D19" s="1" t="s">
        <v>89</v>
      </c>
      <c r="E19" s="2" t="s">
        <v>10</v>
      </c>
      <c r="J19" s="13">
        <v>0</v>
      </c>
      <c r="K19" s="13">
        <v>0</v>
      </c>
      <c r="L19" s="13">
        <v>0</v>
      </c>
      <c r="M19" s="7">
        <v>0</v>
      </c>
      <c r="R19" s="7">
        <v>0</v>
      </c>
      <c r="S19" s="7">
        <f t="shared" si="2"/>
        <v>0</v>
      </c>
      <c r="U19" s="5">
        <v>0</v>
      </c>
      <c r="V19" s="7">
        <v>80</v>
      </c>
      <c r="W19" s="7">
        <v>42</v>
      </c>
      <c r="X19" s="7">
        <v>33</v>
      </c>
      <c r="Y19" s="4">
        <f>J19+K19+L19+M19+R19+U19+V19+W19+X19</f>
        <v>155</v>
      </c>
    </row>
    <row r="20" spans="1:25" ht="11.25">
      <c r="A20" s="11">
        <v>18</v>
      </c>
      <c r="B20" s="2" t="s">
        <v>122</v>
      </c>
      <c r="C20" s="1">
        <v>2003</v>
      </c>
      <c r="D20" s="1" t="s">
        <v>89</v>
      </c>
      <c r="E20" s="2" t="s">
        <v>2</v>
      </c>
      <c r="F20" s="2">
        <v>696</v>
      </c>
      <c r="G20" s="2">
        <v>501</v>
      </c>
      <c r="I20" s="2">
        <f>F20+G20+H20</f>
        <v>1197</v>
      </c>
      <c r="J20" s="13">
        <v>6</v>
      </c>
      <c r="K20" s="13">
        <v>1</v>
      </c>
      <c r="L20" s="13"/>
      <c r="M20" s="7">
        <v>39</v>
      </c>
      <c r="N20" s="7">
        <v>696</v>
      </c>
      <c r="O20" s="7">
        <v>605</v>
      </c>
      <c r="P20" s="7">
        <v>261</v>
      </c>
      <c r="Q20" s="7">
        <f>P20+O20+N20</f>
        <v>1562</v>
      </c>
      <c r="R20" s="7">
        <v>36</v>
      </c>
      <c r="S20" s="7">
        <f t="shared" si="2"/>
        <v>75</v>
      </c>
      <c r="V20" s="7">
        <v>51</v>
      </c>
      <c r="W20" s="7">
        <v>21</v>
      </c>
      <c r="X20" s="7">
        <v>9</v>
      </c>
      <c r="Y20" s="4">
        <v>154</v>
      </c>
    </row>
    <row r="21" spans="1:25" ht="11.25">
      <c r="A21" s="11">
        <v>19</v>
      </c>
      <c r="B21" s="2" t="s">
        <v>254</v>
      </c>
      <c r="C21" s="1">
        <v>2003</v>
      </c>
      <c r="D21" s="1" t="s">
        <v>89</v>
      </c>
      <c r="E21" s="2" t="s">
        <v>3</v>
      </c>
      <c r="J21" s="13">
        <v>12</v>
      </c>
      <c r="K21" s="13">
        <v>3</v>
      </c>
      <c r="L21" s="13"/>
      <c r="M21" s="7">
        <v>0</v>
      </c>
      <c r="R21" s="7">
        <v>0</v>
      </c>
      <c r="S21" s="7">
        <f t="shared" si="2"/>
        <v>0</v>
      </c>
      <c r="U21" s="5">
        <v>0</v>
      </c>
      <c r="W21" s="7">
        <v>48</v>
      </c>
      <c r="X21" s="7">
        <v>45</v>
      </c>
      <c r="Y21" s="4">
        <f aca="true" t="shared" si="3" ref="Y21:Y52">J21+K21+L21+M21+R21+U21+V21+W21+X21</f>
        <v>108</v>
      </c>
    </row>
    <row r="22" spans="1:25" ht="11.25">
      <c r="A22" s="11">
        <v>20</v>
      </c>
      <c r="B22" s="2" t="s">
        <v>105</v>
      </c>
      <c r="C22" s="1">
        <v>2002</v>
      </c>
      <c r="D22" s="1" t="s">
        <v>89</v>
      </c>
      <c r="E22" s="2" t="s">
        <v>4</v>
      </c>
      <c r="F22" s="2">
        <v>465</v>
      </c>
      <c r="G22" s="2">
        <v>0</v>
      </c>
      <c r="H22" s="2">
        <v>311</v>
      </c>
      <c r="I22" s="2">
        <f>F22+G22+H22</f>
        <v>776</v>
      </c>
      <c r="J22" s="13">
        <v>30</v>
      </c>
      <c r="K22" s="13"/>
      <c r="L22" s="13"/>
      <c r="M22" s="7">
        <v>1</v>
      </c>
      <c r="N22" s="7">
        <v>744</v>
      </c>
      <c r="O22" s="7">
        <v>605</v>
      </c>
      <c r="P22" s="7">
        <v>274</v>
      </c>
      <c r="Q22" s="7">
        <f aca="true" t="shared" si="4" ref="Q22:Q34">P22+O22+N22</f>
        <v>1623</v>
      </c>
      <c r="R22" s="7">
        <v>42</v>
      </c>
      <c r="S22" s="7">
        <f t="shared" si="2"/>
        <v>43</v>
      </c>
      <c r="W22" s="7">
        <v>30</v>
      </c>
      <c r="X22" s="7">
        <v>1</v>
      </c>
      <c r="Y22" s="4">
        <f t="shared" si="3"/>
        <v>104</v>
      </c>
    </row>
    <row r="23" spans="1:25" ht="11.25">
      <c r="A23" s="1">
        <v>21</v>
      </c>
      <c r="B23" s="2" t="s">
        <v>90</v>
      </c>
      <c r="C23" s="1">
        <v>2002</v>
      </c>
      <c r="D23" s="1" t="s">
        <v>89</v>
      </c>
      <c r="E23" s="2" t="s">
        <v>1</v>
      </c>
      <c r="F23" s="2">
        <v>674</v>
      </c>
      <c r="G23" s="2">
        <v>593</v>
      </c>
      <c r="I23" s="2">
        <f>F23+G23+H23</f>
        <v>1267</v>
      </c>
      <c r="J23" s="13">
        <v>40</v>
      </c>
      <c r="K23" s="13">
        <v>15</v>
      </c>
      <c r="L23" s="13"/>
      <c r="M23" s="7">
        <v>48</v>
      </c>
      <c r="Q23" s="7">
        <f t="shared" si="4"/>
        <v>0</v>
      </c>
      <c r="R23" s="7">
        <v>0</v>
      </c>
      <c r="S23" s="7">
        <f t="shared" si="2"/>
        <v>48</v>
      </c>
      <c r="Y23" s="4">
        <f t="shared" si="3"/>
        <v>103</v>
      </c>
    </row>
    <row r="24" spans="1:25" ht="11.25">
      <c r="A24" s="1">
        <v>22</v>
      </c>
      <c r="B24" s="2" t="s">
        <v>100</v>
      </c>
      <c r="C24" s="1">
        <v>2003</v>
      </c>
      <c r="D24" s="1" t="s">
        <v>89</v>
      </c>
      <c r="E24" s="2" t="s">
        <v>10</v>
      </c>
      <c r="F24" s="2">
        <v>530</v>
      </c>
      <c r="G24" s="2">
        <v>535</v>
      </c>
      <c r="I24" s="2">
        <f>F24+G24+H24</f>
        <v>1065</v>
      </c>
      <c r="J24" s="13">
        <v>1</v>
      </c>
      <c r="K24" s="13">
        <v>5</v>
      </c>
      <c r="L24" s="13"/>
      <c r="M24" s="7">
        <v>18</v>
      </c>
      <c r="N24" s="7">
        <v>657</v>
      </c>
      <c r="O24" s="7">
        <v>519</v>
      </c>
      <c r="P24" s="7">
        <v>260</v>
      </c>
      <c r="Q24" s="7">
        <f t="shared" si="4"/>
        <v>1436</v>
      </c>
      <c r="R24" s="7">
        <v>27</v>
      </c>
      <c r="S24" s="7">
        <f t="shared" si="2"/>
        <v>45</v>
      </c>
      <c r="T24" s="12">
        <v>1852</v>
      </c>
      <c r="U24" s="5">
        <v>48</v>
      </c>
      <c r="X24" s="7">
        <v>1</v>
      </c>
      <c r="Y24" s="4">
        <f t="shared" si="3"/>
        <v>100</v>
      </c>
    </row>
    <row r="25" spans="1:25" ht="11.25">
      <c r="A25" s="1">
        <v>23</v>
      </c>
      <c r="B25" s="2" t="s">
        <v>161</v>
      </c>
      <c r="C25" s="1">
        <v>2002</v>
      </c>
      <c r="D25" s="1" t="s">
        <v>89</v>
      </c>
      <c r="E25" s="2" t="s">
        <v>16</v>
      </c>
      <c r="F25" s="2">
        <v>0</v>
      </c>
      <c r="G25" s="2">
        <v>0</v>
      </c>
      <c r="H25" s="2">
        <v>0</v>
      </c>
      <c r="I25" s="2">
        <v>0</v>
      </c>
      <c r="J25" s="13">
        <v>8</v>
      </c>
      <c r="K25" s="13">
        <v>1</v>
      </c>
      <c r="L25" s="13"/>
      <c r="M25" s="7">
        <v>0</v>
      </c>
      <c r="N25" s="7">
        <v>734</v>
      </c>
      <c r="O25" s="7">
        <v>649</v>
      </c>
      <c r="P25" s="7">
        <v>351</v>
      </c>
      <c r="Q25" s="7">
        <f t="shared" si="4"/>
        <v>1734</v>
      </c>
      <c r="R25" s="7">
        <v>54</v>
      </c>
      <c r="S25" s="7">
        <f t="shared" si="2"/>
        <v>54</v>
      </c>
      <c r="X25" s="7">
        <v>36</v>
      </c>
      <c r="Y25" s="4">
        <f t="shared" si="3"/>
        <v>99</v>
      </c>
    </row>
    <row r="26" spans="1:25" ht="11.25">
      <c r="A26" s="1">
        <v>24</v>
      </c>
      <c r="B26" s="2" t="s">
        <v>109</v>
      </c>
      <c r="C26" s="1">
        <v>2003</v>
      </c>
      <c r="D26" s="1" t="s">
        <v>89</v>
      </c>
      <c r="E26" s="2" t="s">
        <v>10</v>
      </c>
      <c r="F26" s="2">
        <v>398</v>
      </c>
      <c r="G26" s="2">
        <v>437</v>
      </c>
      <c r="I26" s="2">
        <f>F26+G26+H26</f>
        <v>835</v>
      </c>
      <c r="J26" s="13">
        <v>4</v>
      </c>
      <c r="K26" s="13">
        <v>1</v>
      </c>
      <c r="L26" s="13"/>
      <c r="M26" s="7">
        <v>3</v>
      </c>
      <c r="Q26" s="7">
        <f t="shared" si="4"/>
        <v>0</v>
      </c>
      <c r="R26" s="7">
        <v>0</v>
      </c>
      <c r="S26" s="7">
        <f t="shared" si="2"/>
        <v>3</v>
      </c>
      <c r="V26" s="7">
        <v>36</v>
      </c>
      <c r="W26" s="7">
        <v>33</v>
      </c>
      <c r="X26" s="7">
        <v>12</v>
      </c>
      <c r="Y26" s="4">
        <f t="shared" si="3"/>
        <v>89</v>
      </c>
    </row>
    <row r="27" spans="1:25" ht="11.25">
      <c r="A27" s="1">
        <v>25</v>
      </c>
      <c r="B27" s="2" t="s">
        <v>103</v>
      </c>
      <c r="C27" s="1">
        <v>2003</v>
      </c>
      <c r="D27" s="1" t="s">
        <v>89</v>
      </c>
      <c r="E27" s="2" t="s">
        <v>1</v>
      </c>
      <c r="F27" s="2">
        <v>499</v>
      </c>
      <c r="G27" s="2">
        <v>578</v>
      </c>
      <c r="I27" s="2">
        <f>F27+G27+H27</f>
        <v>1077</v>
      </c>
      <c r="J27" s="13"/>
      <c r="K27" s="13"/>
      <c r="L27" s="13"/>
      <c r="M27" s="7">
        <v>24</v>
      </c>
      <c r="N27" s="7">
        <v>567</v>
      </c>
      <c r="P27" s="7">
        <v>224</v>
      </c>
      <c r="Q27" s="7">
        <f t="shared" si="4"/>
        <v>791</v>
      </c>
      <c r="R27" s="7">
        <v>1</v>
      </c>
      <c r="S27" s="7">
        <f t="shared" si="2"/>
        <v>25</v>
      </c>
      <c r="T27" s="5">
        <v>818</v>
      </c>
      <c r="U27" s="5">
        <v>24</v>
      </c>
      <c r="V27" s="7">
        <v>30</v>
      </c>
      <c r="X27" s="7">
        <v>1</v>
      </c>
      <c r="Y27" s="4">
        <f t="shared" si="3"/>
        <v>80</v>
      </c>
    </row>
    <row r="28" spans="1:25" ht="11.25">
      <c r="A28" s="1">
        <v>26</v>
      </c>
      <c r="B28" s="2" t="s">
        <v>172</v>
      </c>
      <c r="C28" s="1">
        <v>2002</v>
      </c>
      <c r="D28" s="1" t="s">
        <v>89</v>
      </c>
      <c r="E28" s="2" t="s">
        <v>9</v>
      </c>
      <c r="F28" s="2">
        <v>0</v>
      </c>
      <c r="G28" s="2">
        <v>0</v>
      </c>
      <c r="H28" s="2">
        <v>0</v>
      </c>
      <c r="I28" s="2">
        <v>0</v>
      </c>
      <c r="J28" s="13">
        <v>40</v>
      </c>
      <c r="K28" s="13"/>
      <c r="L28" s="13"/>
      <c r="M28" s="7">
        <v>0</v>
      </c>
      <c r="N28" s="7">
        <v>779</v>
      </c>
      <c r="Q28" s="7">
        <f t="shared" si="4"/>
        <v>779</v>
      </c>
      <c r="R28" s="7">
        <v>1</v>
      </c>
      <c r="S28" s="7">
        <f t="shared" si="2"/>
        <v>1</v>
      </c>
      <c r="V28" s="7">
        <v>24</v>
      </c>
      <c r="W28" s="7">
        <v>12</v>
      </c>
      <c r="X28" s="7">
        <v>1</v>
      </c>
      <c r="Y28" s="4">
        <f t="shared" si="3"/>
        <v>78</v>
      </c>
    </row>
    <row r="29" spans="1:25" ht="11.25">
      <c r="A29" s="1">
        <v>27</v>
      </c>
      <c r="B29" s="2" t="s">
        <v>124</v>
      </c>
      <c r="C29" s="1">
        <v>2003</v>
      </c>
      <c r="D29" s="1" t="s">
        <v>89</v>
      </c>
      <c r="E29" s="2" t="s">
        <v>5</v>
      </c>
      <c r="F29" s="2">
        <v>432</v>
      </c>
      <c r="G29" s="2">
        <v>0</v>
      </c>
      <c r="I29" s="2">
        <f>F29+G29+H29</f>
        <v>432</v>
      </c>
      <c r="J29" s="13"/>
      <c r="K29" s="13"/>
      <c r="L29" s="13"/>
      <c r="M29" s="7">
        <v>1</v>
      </c>
      <c r="N29" s="7">
        <v>537</v>
      </c>
      <c r="O29" s="7">
        <v>436</v>
      </c>
      <c r="P29" s="7">
        <v>246</v>
      </c>
      <c r="Q29" s="7">
        <f t="shared" si="4"/>
        <v>1219</v>
      </c>
      <c r="R29" s="7">
        <v>9</v>
      </c>
      <c r="S29" s="7">
        <f t="shared" si="2"/>
        <v>10</v>
      </c>
      <c r="T29" s="12">
        <v>1577</v>
      </c>
      <c r="U29" s="5">
        <v>45</v>
      </c>
      <c r="X29" s="7">
        <v>21</v>
      </c>
      <c r="Y29" s="4">
        <f t="shared" si="3"/>
        <v>76</v>
      </c>
    </row>
    <row r="30" spans="1:25" ht="11.25">
      <c r="A30" s="1">
        <v>28</v>
      </c>
      <c r="B30" s="2" t="s">
        <v>101</v>
      </c>
      <c r="C30" s="1">
        <v>2003</v>
      </c>
      <c r="D30" s="1" t="s">
        <v>89</v>
      </c>
      <c r="E30" s="2" t="s">
        <v>5</v>
      </c>
      <c r="F30" s="2">
        <v>524</v>
      </c>
      <c r="G30" s="2">
        <v>537</v>
      </c>
      <c r="I30" s="2">
        <f>F30+G30+H30</f>
        <v>1061</v>
      </c>
      <c r="J30" s="13"/>
      <c r="K30" s="13"/>
      <c r="L30" s="13"/>
      <c r="M30" s="7">
        <v>15</v>
      </c>
      <c r="N30" s="7">
        <v>570</v>
      </c>
      <c r="O30" s="7">
        <v>436</v>
      </c>
      <c r="P30" s="7">
        <v>69</v>
      </c>
      <c r="Q30" s="7">
        <f t="shared" si="4"/>
        <v>1075</v>
      </c>
      <c r="R30" s="7">
        <v>1</v>
      </c>
      <c r="S30" s="7">
        <f t="shared" si="2"/>
        <v>16</v>
      </c>
      <c r="T30" s="12">
        <v>1424</v>
      </c>
      <c r="U30" s="5">
        <v>36</v>
      </c>
      <c r="X30" s="7">
        <v>18</v>
      </c>
      <c r="Y30" s="4">
        <f t="shared" si="3"/>
        <v>70</v>
      </c>
    </row>
    <row r="31" spans="1:25" ht="11.25">
      <c r="A31" s="1">
        <v>29</v>
      </c>
      <c r="B31" s="2" t="s">
        <v>159</v>
      </c>
      <c r="C31" s="1">
        <v>2002</v>
      </c>
      <c r="D31" s="1" t="s">
        <v>89</v>
      </c>
      <c r="E31" s="2" t="s">
        <v>157</v>
      </c>
      <c r="F31" s="2">
        <v>0</v>
      </c>
      <c r="G31" s="2">
        <v>0</v>
      </c>
      <c r="H31" s="2">
        <v>0</v>
      </c>
      <c r="I31" s="2">
        <v>0</v>
      </c>
      <c r="J31" s="13"/>
      <c r="K31" s="13"/>
      <c r="L31" s="13"/>
      <c r="M31" s="7">
        <v>0</v>
      </c>
      <c r="N31" s="7">
        <v>739</v>
      </c>
      <c r="O31" s="7">
        <v>676</v>
      </c>
      <c r="P31" s="7">
        <v>475</v>
      </c>
      <c r="Q31" s="7">
        <f t="shared" si="4"/>
        <v>1890</v>
      </c>
      <c r="R31" s="7">
        <v>70</v>
      </c>
      <c r="S31" s="7">
        <f t="shared" si="2"/>
        <v>70</v>
      </c>
      <c r="Y31" s="4">
        <f t="shared" si="3"/>
        <v>70</v>
      </c>
    </row>
    <row r="32" spans="1:25" ht="11.25">
      <c r="A32" s="1">
        <v>30</v>
      </c>
      <c r="B32" s="2" t="s">
        <v>106</v>
      </c>
      <c r="C32" s="1">
        <v>2002</v>
      </c>
      <c r="D32" s="1" t="s">
        <v>89</v>
      </c>
      <c r="E32" s="2" t="s">
        <v>5</v>
      </c>
      <c r="F32" s="2">
        <v>465</v>
      </c>
      <c r="G32" s="2">
        <v>404</v>
      </c>
      <c r="I32" s="2">
        <f>F32+G32+H32</f>
        <v>869</v>
      </c>
      <c r="J32" s="13"/>
      <c r="K32" s="13"/>
      <c r="L32" s="13"/>
      <c r="M32" s="7">
        <v>9</v>
      </c>
      <c r="N32" s="7">
        <v>625</v>
      </c>
      <c r="O32" s="7">
        <v>519</v>
      </c>
      <c r="P32" s="7">
        <v>177</v>
      </c>
      <c r="Q32" s="7">
        <f t="shared" si="4"/>
        <v>1321</v>
      </c>
      <c r="R32" s="7">
        <v>18</v>
      </c>
      <c r="S32" s="7">
        <f t="shared" si="2"/>
        <v>27</v>
      </c>
      <c r="T32" s="12">
        <v>1546</v>
      </c>
      <c r="U32" s="5">
        <v>42</v>
      </c>
      <c r="X32" s="7">
        <v>1</v>
      </c>
      <c r="Y32" s="4">
        <f t="shared" si="3"/>
        <v>70</v>
      </c>
    </row>
    <row r="33" spans="1:25" ht="11.25">
      <c r="A33" s="1">
        <v>31</v>
      </c>
      <c r="B33" s="2" t="s">
        <v>94</v>
      </c>
      <c r="C33" s="1">
        <v>2002</v>
      </c>
      <c r="D33" s="1" t="s">
        <v>89</v>
      </c>
      <c r="E33" s="2" t="s">
        <v>9</v>
      </c>
      <c r="F33" s="2">
        <v>599</v>
      </c>
      <c r="G33" s="2">
        <v>0</v>
      </c>
      <c r="I33" s="2">
        <f>F33+G33+H33</f>
        <v>599</v>
      </c>
      <c r="J33" s="13">
        <v>15</v>
      </c>
      <c r="K33" s="13">
        <v>50</v>
      </c>
      <c r="L33" s="13"/>
      <c r="M33" s="7">
        <v>1</v>
      </c>
      <c r="N33" s="7">
        <v>643</v>
      </c>
      <c r="Q33" s="7">
        <f t="shared" si="4"/>
        <v>643</v>
      </c>
      <c r="R33" s="7">
        <v>1</v>
      </c>
      <c r="S33" s="7">
        <f t="shared" si="2"/>
        <v>2</v>
      </c>
      <c r="Y33" s="4">
        <f t="shared" si="3"/>
        <v>67</v>
      </c>
    </row>
    <row r="34" spans="1:25" ht="11.25">
      <c r="A34" s="1">
        <v>32</v>
      </c>
      <c r="B34" s="2" t="s">
        <v>92</v>
      </c>
      <c r="C34" s="1">
        <v>2002</v>
      </c>
      <c r="D34" s="1" t="s">
        <v>89</v>
      </c>
      <c r="E34" s="2" t="s">
        <v>0</v>
      </c>
      <c r="F34" s="2">
        <v>630</v>
      </c>
      <c r="G34" s="2">
        <v>578</v>
      </c>
      <c r="I34" s="2">
        <f>F34+G34+H34</f>
        <v>1208</v>
      </c>
      <c r="J34" s="13">
        <v>7</v>
      </c>
      <c r="K34" s="13">
        <v>10</v>
      </c>
      <c r="L34" s="13"/>
      <c r="M34" s="7">
        <v>42</v>
      </c>
      <c r="N34" s="7">
        <v>705</v>
      </c>
      <c r="Q34" s="7">
        <f t="shared" si="4"/>
        <v>705</v>
      </c>
      <c r="R34" s="7">
        <v>0</v>
      </c>
      <c r="S34" s="7">
        <f t="shared" si="2"/>
        <v>42</v>
      </c>
      <c r="Y34" s="4">
        <f t="shared" si="3"/>
        <v>59</v>
      </c>
    </row>
    <row r="35" spans="1:25" ht="11.25">
      <c r="A35" s="1">
        <v>33</v>
      </c>
      <c r="B35" s="2" t="s">
        <v>261</v>
      </c>
      <c r="C35" s="1">
        <v>2003</v>
      </c>
      <c r="D35" s="1" t="s">
        <v>89</v>
      </c>
      <c r="E35" s="2" t="s">
        <v>157</v>
      </c>
      <c r="J35" s="13">
        <v>1</v>
      </c>
      <c r="K35" s="13"/>
      <c r="L35" s="13">
        <v>40</v>
      </c>
      <c r="M35" s="7">
        <v>0</v>
      </c>
      <c r="R35" s="7">
        <v>0</v>
      </c>
      <c r="S35" s="7">
        <f aca="true" t="shared" si="5" ref="S35:S54">M35+R35</f>
        <v>0</v>
      </c>
      <c r="U35" s="5">
        <v>0</v>
      </c>
      <c r="X35" s="7">
        <v>15</v>
      </c>
      <c r="Y35" s="4">
        <f t="shared" si="3"/>
        <v>56</v>
      </c>
    </row>
    <row r="36" spans="1:25" ht="11.25">
      <c r="A36" s="1">
        <v>34</v>
      </c>
      <c r="B36" s="2" t="s">
        <v>192</v>
      </c>
      <c r="C36" s="1">
        <v>2003</v>
      </c>
      <c r="D36" s="1" t="s">
        <v>89</v>
      </c>
      <c r="E36" s="2" t="s">
        <v>5</v>
      </c>
      <c r="J36" s="13">
        <v>1</v>
      </c>
      <c r="K36" s="13">
        <v>1</v>
      </c>
      <c r="L36" s="13"/>
      <c r="M36" s="7">
        <v>0</v>
      </c>
      <c r="R36" s="7">
        <v>0</v>
      </c>
      <c r="S36" s="7">
        <f t="shared" si="5"/>
        <v>0</v>
      </c>
      <c r="T36" s="12">
        <v>1897</v>
      </c>
      <c r="U36" s="5">
        <v>51</v>
      </c>
      <c r="Y36" s="4">
        <f t="shared" si="3"/>
        <v>53</v>
      </c>
    </row>
    <row r="37" spans="1:25" ht="11.25">
      <c r="A37" s="1">
        <v>35</v>
      </c>
      <c r="B37" s="2" t="s">
        <v>171</v>
      </c>
      <c r="C37" s="1">
        <v>2002</v>
      </c>
      <c r="D37" s="1" t="s">
        <v>89</v>
      </c>
      <c r="E37" s="2" t="s">
        <v>9</v>
      </c>
      <c r="F37" s="2">
        <v>0</v>
      </c>
      <c r="G37" s="2">
        <v>0</v>
      </c>
      <c r="H37" s="2">
        <v>0</v>
      </c>
      <c r="I37" s="2">
        <v>0</v>
      </c>
      <c r="J37" s="13">
        <v>40</v>
      </c>
      <c r="K37" s="13">
        <v>9</v>
      </c>
      <c r="L37" s="13"/>
      <c r="M37" s="7">
        <v>0</v>
      </c>
      <c r="N37" s="7">
        <v>805</v>
      </c>
      <c r="Q37" s="7">
        <f>P37+O37+N37</f>
        <v>805</v>
      </c>
      <c r="R37" s="7">
        <v>1</v>
      </c>
      <c r="S37" s="7">
        <f t="shared" si="5"/>
        <v>1</v>
      </c>
      <c r="Y37" s="4">
        <f t="shared" si="3"/>
        <v>50</v>
      </c>
    </row>
    <row r="38" spans="1:25" ht="11.25">
      <c r="A38" s="1">
        <v>36</v>
      </c>
      <c r="B38" s="2" t="s">
        <v>98</v>
      </c>
      <c r="C38" s="1">
        <v>2002</v>
      </c>
      <c r="D38" s="1" t="s">
        <v>89</v>
      </c>
      <c r="E38" s="2" t="s">
        <v>69</v>
      </c>
      <c r="F38" s="2">
        <v>543</v>
      </c>
      <c r="G38" s="2">
        <v>605</v>
      </c>
      <c r="I38" s="2">
        <f>F38+G38+H38</f>
        <v>1148</v>
      </c>
      <c r="J38" s="13">
        <v>5</v>
      </c>
      <c r="K38" s="13">
        <v>7</v>
      </c>
      <c r="L38" s="13"/>
      <c r="M38" s="7">
        <v>36</v>
      </c>
      <c r="N38" s="7">
        <v>622</v>
      </c>
      <c r="P38" s="7">
        <v>268</v>
      </c>
      <c r="Q38" s="7">
        <f>P38+O38+N38</f>
        <v>890</v>
      </c>
      <c r="R38" s="7">
        <v>1</v>
      </c>
      <c r="S38" s="7">
        <f t="shared" si="5"/>
        <v>37</v>
      </c>
      <c r="Y38" s="4">
        <f t="shared" si="3"/>
        <v>49</v>
      </c>
    </row>
    <row r="39" spans="1:25" ht="11.25">
      <c r="A39" s="1">
        <v>37</v>
      </c>
      <c r="B39" s="2" t="s">
        <v>110</v>
      </c>
      <c r="C39" s="1">
        <v>2003</v>
      </c>
      <c r="D39" s="1" t="s">
        <v>89</v>
      </c>
      <c r="E39" s="2" t="s">
        <v>5</v>
      </c>
      <c r="F39" s="2">
        <v>385</v>
      </c>
      <c r="G39" s="2">
        <v>0</v>
      </c>
      <c r="I39" s="2">
        <f>F39+G39+H39</f>
        <v>385</v>
      </c>
      <c r="J39" s="13">
        <v>1</v>
      </c>
      <c r="K39" s="13"/>
      <c r="L39" s="13">
        <v>15</v>
      </c>
      <c r="M39" s="7">
        <v>1</v>
      </c>
      <c r="Q39" s="7">
        <f>P39+O39+N39</f>
        <v>0</v>
      </c>
      <c r="R39" s="7">
        <v>0</v>
      </c>
      <c r="S39" s="7">
        <f t="shared" si="5"/>
        <v>1</v>
      </c>
      <c r="T39" s="12">
        <v>1097</v>
      </c>
      <c r="U39" s="5">
        <v>27</v>
      </c>
      <c r="X39" s="7">
        <v>3</v>
      </c>
      <c r="Y39" s="4">
        <f t="shared" si="3"/>
        <v>47</v>
      </c>
    </row>
    <row r="40" spans="1:25" ht="11.25">
      <c r="A40" s="1">
        <v>38</v>
      </c>
      <c r="B40" s="2" t="s">
        <v>253</v>
      </c>
      <c r="C40" s="1">
        <v>2003</v>
      </c>
      <c r="D40" s="1" t="s">
        <v>89</v>
      </c>
      <c r="E40" s="2" t="s">
        <v>4</v>
      </c>
      <c r="J40" s="13">
        <v>10</v>
      </c>
      <c r="K40" s="13"/>
      <c r="L40" s="13"/>
      <c r="M40" s="7">
        <v>0</v>
      </c>
      <c r="R40" s="7">
        <v>0</v>
      </c>
      <c r="S40" s="7">
        <f t="shared" si="5"/>
        <v>0</v>
      </c>
      <c r="U40" s="5">
        <v>0</v>
      </c>
      <c r="W40" s="7">
        <v>24</v>
      </c>
      <c r="X40" s="7">
        <v>6</v>
      </c>
      <c r="Y40" s="4">
        <f t="shared" si="3"/>
        <v>40</v>
      </c>
    </row>
    <row r="41" spans="1:25" ht="11.25">
      <c r="A41" s="1">
        <v>39</v>
      </c>
      <c r="B41" s="2" t="s">
        <v>265</v>
      </c>
      <c r="C41" s="1">
        <v>2002</v>
      </c>
      <c r="D41" s="1" t="s">
        <v>89</v>
      </c>
      <c r="E41" s="2" t="s">
        <v>4</v>
      </c>
      <c r="J41" s="13">
        <v>40</v>
      </c>
      <c r="K41" s="13"/>
      <c r="L41" s="13"/>
      <c r="M41" s="7">
        <v>0</v>
      </c>
      <c r="R41" s="7">
        <v>0</v>
      </c>
      <c r="S41" s="7">
        <f t="shared" si="5"/>
        <v>0</v>
      </c>
      <c r="U41" s="5">
        <v>0</v>
      </c>
      <c r="Y41" s="4">
        <f t="shared" si="3"/>
        <v>40</v>
      </c>
    </row>
    <row r="42" spans="1:25" ht="11.25">
      <c r="A42" s="1">
        <v>40</v>
      </c>
      <c r="B42" s="2" t="s">
        <v>156</v>
      </c>
      <c r="C42" s="1">
        <v>2002</v>
      </c>
      <c r="D42" s="1" t="s">
        <v>89</v>
      </c>
      <c r="E42" s="2" t="s">
        <v>157</v>
      </c>
      <c r="F42" s="2">
        <v>0</v>
      </c>
      <c r="G42" s="2">
        <v>0</v>
      </c>
      <c r="H42" s="2">
        <v>0</v>
      </c>
      <c r="I42" s="2">
        <f>F42+G42+H42</f>
        <v>0</v>
      </c>
      <c r="J42" s="13"/>
      <c r="K42" s="13"/>
      <c r="L42" s="13"/>
      <c r="M42" s="7">
        <v>0</v>
      </c>
      <c r="N42" s="7">
        <v>531</v>
      </c>
      <c r="O42" s="7">
        <v>519</v>
      </c>
      <c r="P42" s="7">
        <v>518</v>
      </c>
      <c r="Q42" s="7">
        <f>P42+O42+N42</f>
        <v>1568</v>
      </c>
      <c r="R42" s="7">
        <v>39</v>
      </c>
      <c r="S42" s="7">
        <f t="shared" si="5"/>
        <v>39</v>
      </c>
      <c r="Y42" s="4">
        <f t="shared" si="3"/>
        <v>39</v>
      </c>
    </row>
    <row r="43" spans="1:25" ht="11.25">
      <c r="A43" s="1">
        <v>41</v>
      </c>
      <c r="B43" s="2" t="s">
        <v>193</v>
      </c>
      <c r="C43" s="1">
        <v>2002</v>
      </c>
      <c r="D43" s="1" t="s">
        <v>89</v>
      </c>
      <c r="E43" s="2" t="s">
        <v>5</v>
      </c>
      <c r="J43" s="13"/>
      <c r="K43" s="13"/>
      <c r="L43" s="13"/>
      <c r="M43" s="7">
        <v>0</v>
      </c>
      <c r="R43" s="7">
        <v>0</v>
      </c>
      <c r="S43" s="7">
        <f t="shared" si="5"/>
        <v>0</v>
      </c>
      <c r="T43" s="12">
        <v>1448</v>
      </c>
      <c r="U43" s="5">
        <v>39</v>
      </c>
      <c r="Y43" s="4">
        <f t="shared" si="3"/>
        <v>39</v>
      </c>
    </row>
    <row r="44" spans="1:25" ht="11.25">
      <c r="A44" s="1">
        <v>42</v>
      </c>
      <c r="B44" s="2" t="s">
        <v>165</v>
      </c>
      <c r="C44" s="1">
        <v>2003</v>
      </c>
      <c r="D44" s="1" t="s">
        <v>89</v>
      </c>
      <c r="E44" s="2" t="s">
        <v>5</v>
      </c>
      <c r="F44" s="2">
        <v>0</v>
      </c>
      <c r="G44" s="2">
        <v>0</v>
      </c>
      <c r="H44" s="2">
        <v>0</v>
      </c>
      <c r="I44" s="2">
        <v>0</v>
      </c>
      <c r="J44" s="13">
        <v>1</v>
      </c>
      <c r="K44" s="13">
        <v>1</v>
      </c>
      <c r="L44" s="13"/>
      <c r="M44" s="7">
        <v>0</v>
      </c>
      <c r="N44" s="7">
        <v>415</v>
      </c>
      <c r="O44" s="7">
        <v>436</v>
      </c>
      <c r="P44" s="7">
        <v>151</v>
      </c>
      <c r="Q44" s="7">
        <f>P44+O44+N44</f>
        <v>1002</v>
      </c>
      <c r="R44" s="7">
        <v>1</v>
      </c>
      <c r="S44" s="7">
        <f t="shared" si="5"/>
        <v>1</v>
      </c>
      <c r="T44" s="12">
        <v>1168</v>
      </c>
      <c r="U44" s="5">
        <v>33</v>
      </c>
      <c r="Y44" s="4">
        <f t="shared" si="3"/>
        <v>36</v>
      </c>
    </row>
    <row r="45" spans="1:25" ht="11.25">
      <c r="A45" s="1">
        <v>43</v>
      </c>
      <c r="B45" s="2" t="s">
        <v>300</v>
      </c>
      <c r="C45" s="1">
        <v>2002</v>
      </c>
      <c r="D45" s="1" t="s">
        <v>89</v>
      </c>
      <c r="E45" s="2" t="s">
        <v>9</v>
      </c>
      <c r="J45" s="13">
        <v>0</v>
      </c>
      <c r="K45" s="13">
        <v>0</v>
      </c>
      <c r="L45" s="13">
        <v>0</v>
      </c>
      <c r="M45" s="7">
        <v>0</v>
      </c>
      <c r="R45" s="7">
        <v>0</v>
      </c>
      <c r="S45" s="7">
        <f t="shared" si="5"/>
        <v>0</v>
      </c>
      <c r="U45" s="5">
        <v>0</v>
      </c>
      <c r="V45" s="7">
        <v>18</v>
      </c>
      <c r="W45" s="7">
        <v>15</v>
      </c>
      <c r="Y45" s="4">
        <f t="shared" si="3"/>
        <v>33</v>
      </c>
    </row>
    <row r="46" spans="1:25" ht="11.25">
      <c r="A46" s="1">
        <v>44</v>
      </c>
      <c r="B46" s="2" t="s">
        <v>160</v>
      </c>
      <c r="C46" s="1">
        <v>2003</v>
      </c>
      <c r="D46" s="1" t="s">
        <v>89</v>
      </c>
      <c r="E46" s="2" t="s">
        <v>157</v>
      </c>
      <c r="F46" s="2">
        <v>0</v>
      </c>
      <c r="G46" s="2">
        <v>0</v>
      </c>
      <c r="H46" s="2">
        <v>0</v>
      </c>
      <c r="I46" s="2">
        <v>0</v>
      </c>
      <c r="J46" s="13">
        <v>9</v>
      </c>
      <c r="K46" s="13">
        <v>1</v>
      </c>
      <c r="L46" s="13"/>
      <c r="M46" s="7">
        <v>0</v>
      </c>
      <c r="N46" s="7">
        <v>600</v>
      </c>
      <c r="O46" s="7">
        <v>436</v>
      </c>
      <c r="P46" s="7">
        <v>376</v>
      </c>
      <c r="Q46" s="7">
        <f>P46+O46+N46</f>
        <v>1412</v>
      </c>
      <c r="R46" s="7">
        <v>21</v>
      </c>
      <c r="S46" s="7">
        <f t="shared" si="5"/>
        <v>21</v>
      </c>
      <c r="Y46" s="4">
        <f t="shared" si="3"/>
        <v>31</v>
      </c>
    </row>
    <row r="47" spans="1:25" ht="11.25">
      <c r="A47" s="1">
        <v>45</v>
      </c>
      <c r="B47" s="2" t="s">
        <v>99</v>
      </c>
      <c r="C47" s="1">
        <v>2002</v>
      </c>
      <c r="D47" s="1" t="s">
        <v>89</v>
      </c>
      <c r="E47" s="2" t="s">
        <v>69</v>
      </c>
      <c r="F47" s="2">
        <v>541</v>
      </c>
      <c r="G47" s="2">
        <v>430</v>
      </c>
      <c r="I47" s="2">
        <f>F47+G47+H47</f>
        <v>971</v>
      </c>
      <c r="J47" s="13">
        <v>15</v>
      </c>
      <c r="K47" s="13"/>
      <c r="L47" s="13"/>
      <c r="M47" s="7">
        <v>12</v>
      </c>
      <c r="N47" s="7">
        <v>737</v>
      </c>
      <c r="P47" s="7">
        <v>180</v>
      </c>
      <c r="Q47" s="7">
        <f>P47+O47+N47</f>
        <v>917</v>
      </c>
      <c r="R47" s="7">
        <v>1</v>
      </c>
      <c r="S47" s="7">
        <f t="shared" si="5"/>
        <v>13</v>
      </c>
      <c r="Y47" s="4">
        <f t="shared" si="3"/>
        <v>28</v>
      </c>
    </row>
    <row r="48" spans="1:25" ht="11.25">
      <c r="A48" s="1">
        <v>46</v>
      </c>
      <c r="B48" s="2" t="s">
        <v>299</v>
      </c>
      <c r="C48" s="1">
        <v>2002</v>
      </c>
      <c r="D48" s="1" t="s">
        <v>89</v>
      </c>
      <c r="E48" s="2" t="s">
        <v>9</v>
      </c>
      <c r="J48" s="13">
        <v>0</v>
      </c>
      <c r="K48" s="13">
        <v>0</v>
      </c>
      <c r="L48" s="13">
        <v>0</v>
      </c>
      <c r="M48" s="7">
        <v>0</v>
      </c>
      <c r="R48" s="7">
        <v>0</v>
      </c>
      <c r="S48" s="7">
        <f t="shared" si="5"/>
        <v>0</v>
      </c>
      <c r="U48" s="5">
        <v>0</v>
      </c>
      <c r="V48" s="7">
        <v>21</v>
      </c>
      <c r="W48" s="7">
        <v>6</v>
      </c>
      <c r="Y48" s="4">
        <f t="shared" si="3"/>
        <v>27</v>
      </c>
    </row>
    <row r="49" spans="1:25" ht="11.25">
      <c r="A49" s="1">
        <v>47</v>
      </c>
      <c r="B49" s="2" t="s">
        <v>168</v>
      </c>
      <c r="C49" s="1">
        <v>2003</v>
      </c>
      <c r="D49" s="1" t="s">
        <v>89</v>
      </c>
      <c r="E49" s="2" t="s">
        <v>157</v>
      </c>
      <c r="F49" s="2">
        <v>0</v>
      </c>
      <c r="G49" s="2">
        <v>0</v>
      </c>
      <c r="H49" s="2">
        <v>0</v>
      </c>
      <c r="I49" s="2">
        <v>0</v>
      </c>
      <c r="J49" s="13"/>
      <c r="K49" s="13"/>
      <c r="L49" s="13"/>
      <c r="M49" s="7">
        <v>0</v>
      </c>
      <c r="N49" s="7">
        <v>593</v>
      </c>
      <c r="O49" s="7">
        <v>519</v>
      </c>
      <c r="P49" s="7">
        <v>319</v>
      </c>
      <c r="Q49" s="7">
        <f>P49+O49+N49</f>
        <v>1431</v>
      </c>
      <c r="R49" s="7">
        <v>24</v>
      </c>
      <c r="S49" s="7">
        <f t="shared" si="5"/>
        <v>24</v>
      </c>
      <c r="Y49" s="4">
        <f t="shared" si="3"/>
        <v>24</v>
      </c>
    </row>
    <row r="50" spans="1:25" ht="11.25">
      <c r="A50" s="1">
        <v>48</v>
      </c>
      <c r="B50" s="2" t="s">
        <v>111</v>
      </c>
      <c r="C50" s="1">
        <v>2003</v>
      </c>
      <c r="D50" s="1" t="s">
        <v>89</v>
      </c>
      <c r="E50" s="2" t="s">
        <v>3</v>
      </c>
      <c r="F50" s="2">
        <v>385</v>
      </c>
      <c r="G50" s="2">
        <v>0</v>
      </c>
      <c r="H50" s="2">
        <v>443</v>
      </c>
      <c r="I50" s="2">
        <f>F50+G50+H50</f>
        <v>828</v>
      </c>
      <c r="J50" s="13">
        <v>1</v>
      </c>
      <c r="K50" s="13"/>
      <c r="L50" s="13">
        <v>12</v>
      </c>
      <c r="M50" s="7">
        <v>1</v>
      </c>
      <c r="P50" s="7">
        <v>205</v>
      </c>
      <c r="Q50" s="7">
        <f>P50+O50+N50</f>
        <v>205</v>
      </c>
      <c r="R50" s="7">
        <v>1</v>
      </c>
      <c r="S50" s="7">
        <f t="shared" si="5"/>
        <v>2</v>
      </c>
      <c r="Y50" s="4">
        <f t="shared" si="3"/>
        <v>15</v>
      </c>
    </row>
    <row r="51" spans="1:25" ht="11.25">
      <c r="A51" s="1">
        <v>49</v>
      </c>
      <c r="B51" s="2" t="s">
        <v>255</v>
      </c>
      <c r="C51" s="1">
        <v>2002</v>
      </c>
      <c r="D51" s="1" t="s">
        <v>89</v>
      </c>
      <c r="E51" s="2" t="s">
        <v>16</v>
      </c>
      <c r="J51" s="13">
        <v>9</v>
      </c>
      <c r="K51" s="13">
        <v>6</v>
      </c>
      <c r="L51" s="13"/>
      <c r="M51" s="7">
        <v>0</v>
      </c>
      <c r="R51" s="7">
        <v>0</v>
      </c>
      <c r="S51" s="7">
        <f t="shared" si="5"/>
        <v>0</v>
      </c>
      <c r="U51" s="5">
        <v>0</v>
      </c>
      <c r="Y51" s="4">
        <f t="shared" si="3"/>
        <v>15</v>
      </c>
    </row>
    <row r="52" spans="1:25" ht="11.25">
      <c r="A52" s="1">
        <v>50</v>
      </c>
      <c r="B52" s="2" t="s">
        <v>251</v>
      </c>
      <c r="C52" s="1">
        <v>2002</v>
      </c>
      <c r="D52" s="1" t="s">
        <v>89</v>
      </c>
      <c r="E52" s="2" t="s">
        <v>0</v>
      </c>
      <c r="J52" s="13">
        <v>10</v>
      </c>
      <c r="K52" s="13">
        <v>4</v>
      </c>
      <c r="L52" s="13"/>
      <c r="M52" s="7">
        <v>0</v>
      </c>
      <c r="R52" s="7">
        <v>0</v>
      </c>
      <c r="S52" s="7">
        <f t="shared" si="5"/>
        <v>0</v>
      </c>
      <c r="U52" s="5">
        <v>0</v>
      </c>
      <c r="Y52" s="4">
        <f t="shared" si="3"/>
        <v>14</v>
      </c>
    </row>
    <row r="53" spans="1:25" ht="11.25">
      <c r="A53" s="1">
        <v>51</v>
      </c>
      <c r="B53" s="2" t="s">
        <v>259</v>
      </c>
      <c r="C53" s="1">
        <v>2002</v>
      </c>
      <c r="D53" s="1" t="s">
        <v>89</v>
      </c>
      <c r="E53" s="2" t="s">
        <v>5</v>
      </c>
      <c r="J53" s="13">
        <v>1</v>
      </c>
      <c r="K53" s="13">
        <v>12</v>
      </c>
      <c r="L53" s="13"/>
      <c r="M53" s="7">
        <v>0</v>
      </c>
      <c r="R53" s="7">
        <v>0</v>
      </c>
      <c r="S53" s="7">
        <f t="shared" si="5"/>
        <v>0</v>
      </c>
      <c r="U53" s="5">
        <v>0</v>
      </c>
      <c r="Y53" s="4">
        <f aca="true" t="shared" si="6" ref="Y53:Y79">J53+K53+L53+M53+R53+U53+V53+W53+X53</f>
        <v>13</v>
      </c>
    </row>
    <row r="54" spans="1:25" ht="11.25">
      <c r="A54" s="1">
        <v>52</v>
      </c>
      <c r="B54" s="2" t="s">
        <v>257</v>
      </c>
      <c r="C54" s="1">
        <v>2003</v>
      </c>
      <c r="D54" s="1" t="s">
        <v>89</v>
      </c>
      <c r="E54" s="2" t="s">
        <v>9</v>
      </c>
      <c r="J54" s="13">
        <v>2</v>
      </c>
      <c r="K54" s="13">
        <v>8</v>
      </c>
      <c r="L54" s="13"/>
      <c r="M54" s="7">
        <v>0</v>
      </c>
      <c r="R54" s="7">
        <v>0</v>
      </c>
      <c r="S54" s="7">
        <f t="shared" si="5"/>
        <v>0</v>
      </c>
      <c r="U54" s="5">
        <v>0</v>
      </c>
      <c r="Y54" s="4">
        <f t="shared" si="6"/>
        <v>10</v>
      </c>
    </row>
    <row r="55" spans="1:25" ht="11.25">
      <c r="A55" s="1">
        <v>53</v>
      </c>
      <c r="B55" s="2" t="s">
        <v>309</v>
      </c>
      <c r="C55" s="1">
        <v>2003</v>
      </c>
      <c r="D55" s="1" t="s">
        <v>89</v>
      </c>
      <c r="E55" s="2" t="s">
        <v>9</v>
      </c>
      <c r="W55" s="7">
        <v>9</v>
      </c>
      <c r="Y55" s="4">
        <f t="shared" si="6"/>
        <v>9</v>
      </c>
    </row>
    <row r="56" spans="1:25" ht="11.25">
      <c r="A56" s="1">
        <v>54</v>
      </c>
      <c r="B56" s="2" t="s">
        <v>252</v>
      </c>
      <c r="C56" s="1">
        <v>2003</v>
      </c>
      <c r="D56" s="1" t="s">
        <v>89</v>
      </c>
      <c r="E56" s="2" t="s">
        <v>16</v>
      </c>
      <c r="J56" s="13">
        <v>5</v>
      </c>
      <c r="K56" s="13">
        <v>1</v>
      </c>
      <c r="L56" s="13"/>
      <c r="M56" s="7">
        <v>0</v>
      </c>
      <c r="R56" s="7">
        <v>0</v>
      </c>
      <c r="S56" s="7">
        <f aca="true" t="shared" si="7" ref="S56:S67">M56+R56</f>
        <v>0</v>
      </c>
      <c r="U56" s="5">
        <v>0</v>
      </c>
      <c r="Y56" s="4">
        <f t="shared" si="6"/>
        <v>6</v>
      </c>
    </row>
    <row r="57" spans="1:25" ht="11.25">
      <c r="A57" s="1">
        <v>55</v>
      </c>
      <c r="B57" s="2" t="s">
        <v>108</v>
      </c>
      <c r="C57" s="1">
        <v>2003</v>
      </c>
      <c r="D57" s="1" t="s">
        <v>89</v>
      </c>
      <c r="E57" s="2" t="s">
        <v>1</v>
      </c>
      <c r="F57" s="2">
        <v>435</v>
      </c>
      <c r="G57" s="2">
        <v>423</v>
      </c>
      <c r="I57" s="2">
        <f>F57+G57+H57</f>
        <v>858</v>
      </c>
      <c r="J57" s="13"/>
      <c r="K57" s="13"/>
      <c r="L57" s="13"/>
      <c r="M57" s="7">
        <v>6</v>
      </c>
      <c r="Q57" s="7">
        <f>P57+O57+N57</f>
        <v>0</v>
      </c>
      <c r="R57" s="7">
        <v>0</v>
      </c>
      <c r="S57" s="7">
        <f t="shared" si="7"/>
        <v>6</v>
      </c>
      <c r="Y57" s="4">
        <f t="shared" si="6"/>
        <v>6</v>
      </c>
    </row>
    <row r="58" spans="1:25" ht="11.25">
      <c r="A58" s="1">
        <v>56</v>
      </c>
      <c r="B58" s="2" t="s">
        <v>166</v>
      </c>
      <c r="C58" s="1">
        <v>2003</v>
      </c>
      <c r="D58" s="1" t="s">
        <v>89</v>
      </c>
      <c r="E58" s="2" t="s">
        <v>16</v>
      </c>
      <c r="F58" s="2">
        <v>0</v>
      </c>
      <c r="G58" s="2">
        <v>0</v>
      </c>
      <c r="H58" s="2">
        <v>0</v>
      </c>
      <c r="I58" s="2">
        <v>0</v>
      </c>
      <c r="J58" s="13"/>
      <c r="K58" s="13"/>
      <c r="L58" s="13"/>
      <c r="M58" s="7">
        <v>0</v>
      </c>
      <c r="N58" s="7">
        <v>547</v>
      </c>
      <c r="O58" s="7">
        <v>519</v>
      </c>
      <c r="P58" s="7">
        <v>143</v>
      </c>
      <c r="Q58" s="7">
        <f>P58+O58+N58</f>
        <v>1209</v>
      </c>
      <c r="R58" s="7">
        <v>6</v>
      </c>
      <c r="S58" s="7">
        <f t="shared" si="7"/>
        <v>6</v>
      </c>
      <c r="Y58" s="4">
        <f t="shared" si="6"/>
        <v>6</v>
      </c>
    </row>
    <row r="59" spans="1:25" ht="11.25">
      <c r="A59" s="1">
        <v>57</v>
      </c>
      <c r="B59" s="2" t="s">
        <v>112</v>
      </c>
      <c r="C59" s="1">
        <v>2003</v>
      </c>
      <c r="D59" s="1" t="s">
        <v>89</v>
      </c>
      <c r="E59" s="2" t="s">
        <v>0</v>
      </c>
      <c r="F59" s="2">
        <v>383</v>
      </c>
      <c r="G59" s="2">
        <v>388</v>
      </c>
      <c r="I59" s="2">
        <f>F59+G59+H59</f>
        <v>771</v>
      </c>
      <c r="J59" s="13">
        <v>1</v>
      </c>
      <c r="K59" s="13">
        <v>1</v>
      </c>
      <c r="L59" s="13"/>
      <c r="M59" s="7">
        <v>1</v>
      </c>
      <c r="N59" s="7">
        <v>468</v>
      </c>
      <c r="P59" s="7">
        <v>216</v>
      </c>
      <c r="Q59" s="7">
        <f>P59+O59+N59</f>
        <v>684</v>
      </c>
      <c r="R59" s="7">
        <v>1</v>
      </c>
      <c r="S59" s="7">
        <f t="shared" si="7"/>
        <v>2</v>
      </c>
      <c r="Y59" s="4">
        <f t="shared" si="6"/>
        <v>4</v>
      </c>
    </row>
    <row r="60" spans="1:25" ht="11.25">
      <c r="A60" s="1">
        <v>58</v>
      </c>
      <c r="B60" s="2" t="s">
        <v>125</v>
      </c>
      <c r="C60" s="1">
        <v>2003</v>
      </c>
      <c r="D60" s="1" t="s">
        <v>89</v>
      </c>
      <c r="E60" s="2" t="s">
        <v>1</v>
      </c>
      <c r="F60" s="2">
        <v>0</v>
      </c>
      <c r="G60" s="2">
        <v>0</v>
      </c>
      <c r="I60" s="2">
        <f>F60+G60+H60</f>
        <v>0</v>
      </c>
      <c r="J60" s="13">
        <v>2</v>
      </c>
      <c r="K60" s="13">
        <v>1</v>
      </c>
      <c r="L60" s="13"/>
      <c r="M60" s="7">
        <v>1</v>
      </c>
      <c r="Q60" s="7">
        <f>P60+O60+N60</f>
        <v>0</v>
      </c>
      <c r="R60" s="7">
        <v>0</v>
      </c>
      <c r="S60" s="7">
        <f t="shared" si="7"/>
        <v>1</v>
      </c>
      <c r="Y60" s="4">
        <f t="shared" si="6"/>
        <v>4</v>
      </c>
    </row>
    <row r="61" spans="1:25" ht="11.25">
      <c r="A61" s="1">
        <v>59</v>
      </c>
      <c r="B61" s="2" t="s">
        <v>256</v>
      </c>
      <c r="C61" s="1">
        <v>2003</v>
      </c>
      <c r="D61" s="1" t="s">
        <v>89</v>
      </c>
      <c r="E61" s="2" t="s">
        <v>4</v>
      </c>
      <c r="J61" s="13">
        <v>3</v>
      </c>
      <c r="K61" s="13"/>
      <c r="L61" s="13"/>
      <c r="M61" s="7">
        <v>0</v>
      </c>
      <c r="R61" s="7">
        <v>0</v>
      </c>
      <c r="S61" s="7">
        <f t="shared" si="7"/>
        <v>0</v>
      </c>
      <c r="U61" s="5">
        <v>0</v>
      </c>
      <c r="Y61" s="4">
        <f t="shared" si="6"/>
        <v>3</v>
      </c>
    </row>
    <row r="62" spans="1:25" ht="11.25">
      <c r="A62" s="1">
        <v>60</v>
      </c>
      <c r="B62" s="2" t="s">
        <v>258</v>
      </c>
      <c r="C62" s="1">
        <v>2002</v>
      </c>
      <c r="D62" s="1" t="s">
        <v>89</v>
      </c>
      <c r="E62" s="2" t="s">
        <v>0</v>
      </c>
      <c r="J62" s="13">
        <v>1</v>
      </c>
      <c r="K62" s="13">
        <v>1</v>
      </c>
      <c r="L62" s="13"/>
      <c r="M62" s="7">
        <v>0</v>
      </c>
      <c r="R62" s="7">
        <v>0</v>
      </c>
      <c r="S62" s="7">
        <f t="shared" si="7"/>
        <v>0</v>
      </c>
      <c r="U62" s="5">
        <v>0</v>
      </c>
      <c r="Y62" s="4">
        <f t="shared" si="6"/>
        <v>2</v>
      </c>
    </row>
    <row r="63" spans="1:25" ht="11.25">
      <c r="A63" s="1">
        <v>61</v>
      </c>
      <c r="B63" s="2" t="s">
        <v>97</v>
      </c>
      <c r="C63" s="1">
        <v>2002</v>
      </c>
      <c r="D63" s="1" t="s">
        <v>89</v>
      </c>
      <c r="E63" s="2" t="s">
        <v>69</v>
      </c>
      <c r="F63" s="2">
        <v>545</v>
      </c>
      <c r="G63" s="2">
        <v>0</v>
      </c>
      <c r="I63" s="2">
        <f>F63+G63+H63</f>
        <v>545</v>
      </c>
      <c r="J63" s="13"/>
      <c r="K63" s="13"/>
      <c r="L63" s="13"/>
      <c r="M63" s="7">
        <v>1</v>
      </c>
      <c r="P63" s="7">
        <v>284</v>
      </c>
      <c r="Q63" s="7">
        <f>P63+O63+N63</f>
        <v>284</v>
      </c>
      <c r="R63" s="7">
        <v>1</v>
      </c>
      <c r="S63" s="7">
        <f t="shared" si="7"/>
        <v>2</v>
      </c>
      <c r="Y63" s="4">
        <f t="shared" si="6"/>
        <v>2</v>
      </c>
    </row>
    <row r="64" spans="1:25" ht="11.25">
      <c r="A64" s="1">
        <v>62</v>
      </c>
      <c r="B64" s="2" t="s">
        <v>262</v>
      </c>
      <c r="C64" s="1">
        <v>2002</v>
      </c>
      <c r="D64" s="1" t="s">
        <v>89</v>
      </c>
      <c r="E64" s="2" t="s">
        <v>16</v>
      </c>
      <c r="J64" s="13">
        <v>1</v>
      </c>
      <c r="K64" s="13">
        <v>1</v>
      </c>
      <c r="L64" s="13"/>
      <c r="M64" s="7">
        <v>0</v>
      </c>
      <c r="R64" s="7">
        <v>0</v>
      </c>
      <c r="S64" s="7">
        <f t="shared" si="7"/>
        <v>0</v>
      </c>
      <c r="U64" s="5">
        <v>0</v>
      </c>
      <c r="Y64" s="4">
        <f t="shared" si="6"/>
        <v>2</v>
      </c>
    </row>
    <row r="65" spans="1:25" ht="11.25">
      <c r="A65" s="1">
        <v>63</v>
      </c>
      <c r="B65" s="2" t="s">
        <v>260</v>
      </c>
      <c r="C65" s="1">
        <v>2003</v>
      </c>
      <c r="D65" s="1" t="s">
        <v>89</v>
      </c>
      <c r="E65" s="2" t="s">
        <v>5</v>
      </c>
      <c r="J65" s="13">
        <v>1</v>
      </c>
      <c r="K65" s="13">
        <v>1</v>
      </c>
      <c r="L65" s="13"/>
      <c r="M65" s="7">
        <v>0</v>
      </c>
      <c r="R65" s="7">
        <v>0</v>
      </c>
      <c r="S65" s="7">
        <f t="shared" si="7"/>
        <v>0</v>
      </c>
      <c r="U65" s="5">
        <v>0</v>
      </c>
      <c r="Y65" s="4">
        <f t="shared" si="6"/>
        <v>2</v>
      </c>
    </row>
    <row r="66" spans="1:25" ht="11.25">
      <c r="A66" s="1">
        <v>64</v>
      </c>
      <c r="B66" s="2" t="s">
        <v>263</v>
      </c>
      <c r="C66" s="1">
        <v>2003</v>
      </c>
      <c r="D66" s="1" t="s">
        <v>89</v>
      </c>
      <c r="E66" s="2" t="s">
        <v>157</v>
      </c>
      <c r="J66" s="13">
        <v>1</v>
      </c>
      <c r="K66" s="13">
        <v>1</v>
      </c>
      <c r="L66" s="13"/>
      <c r="M66" s="7">
        <v>0</v>
      </c>
      <c r="R66" s="7">
        <v>0</v>
      </c>
      <c r="S66" s="7">
        <f t="shared" si="7"/>
        <v>0</v>
      </c>
      <c r="U66" s="5">
        <v>0</v>
      </c>
      <c r="Y66" s="4">
        <f t="shared" si="6"/>
        <v>2</v>
      </c>
    </row>
    <row r="67" spans="1:25" ht="11.25">
      <c r="A67" s="1">
        <v>65</v>
      </c>
      <c r="B67" s="2" t="s">
        <v>264</v>
      </c>
      <c r="C67" s="1">
        <v>2003</v>
      </c>
      <c r="D67" s="1" t="s">
        <v>89</v>
      </c>
      <c r="E67" s="2" t="s">
        <v>157</v>
      </c>
      <c r="J67" s="13">
        <v>1</v>
      </c>
      <c r="K67" s="13">
        <v>1</v>
      </c>
      <c r="L67" s="13"/>
      <c r="M67" s="7">
        <v>0</v>
      </c>
      <c r="R67" s="7">
        <v>0</v>
      </c>
      <c r="S67" s="7">
        <f t="shared" si="7"/>
        <v>0</v>
      </c>
      <c r="U67" s="5">
        <v>0</v>
      </c>
      <c r="Y67" s="4">
        <f t="shared" si="6"/>
        <v>2</v>
      </c>
    </row>
    <row r="68" spans="1:25" ht="11.25">
      <c r="A68" s="1">
        <v>66</v>
      </c>
      <c r="B68" s="2" t="s">
        <v>310</v>
      </c>
      <c r="C68" s="1">
        <v>2003</v>
      </c>
      <c r="D68" s="1" t="s">
        <v>89</v>
      </c>
      <c r="E68" s="2" t="s">
        <v>5</v>
      </c>
      <c r="W68" s="7">
        <v>1</v>
      </c>
      <c r="X68" s="7">
        <v>1</v>
      </c>
      <c r="Y68" s="4">
        <f t="shared" si="6"/>
        <v>2</v>
      </c>
    </row>
    <row r="69" spans="1:25" ht="11.25">
      <c r="A69" s="1">
        <v>67</v>
      </c>
      <c r="B69" s="2" t="s">
        <v>163</v>
      </c>
      <c r="C69" s="1">
        <v>2002</v>
      </c>
      <c r="D69" s="1" t="s">
        <v>89</v>
      </c>
      <c r="E69" s="2" t="s">
        <v>164</v>
      </c>
      <c r="F69" s="2">
        <v>0</v>
      </c>
      <c r="G69" s="2">
        <v>0</v>
      </c>
      <c r="H69" s="2">
        <v>0</v>
      </c>
      <c r="I69" s="2">
        <v>0</v>
      </c>
      <c r="J69" s="13"/>
      <c r="K69" s="13"/>
      <c r="L69" s="13"/>
      <c r="M69" s="7">
        <v>0</v>
      </c>
      <c r="N69" s="7">
        <v>403</v>
      </c>
      <c r="P69" s="7">
        <v>163</v>
      </c>
      <c r="Q69" s="7">
        <f aca="true" t="shared" si="8" ref="Q69:Q76">P69+O69+N69</f>
        <v>566</v>
      </c>
      <c r="R69" s="7">
        <v>1</v>
      </c>
      <c r="S69" s="7">
        <f aca="true" t="shared" si="9" ref="S69:S76">M69+R69</f>
        <v>1</v>
      </c>
      <c r="Y69" s="4">
        <f t="shared" si="6"/>
        <v>1</v>
      </c>
    </row>
    <row r="70" spans="1:25" ht="11.25">
      <c r="A70" s="1">
        <v>68</v>
      </c>
      <c r="B70" s="2" t="s">
        <v>173</v>
      </c>
      <c r="C70" s="1">
        <v>2003</v>
      </c>
      <c r="D70" s="1" t="s">
        <v>89</v>
      </c>
      <c r="E70" s="2" t="s">
        <v>174</v>
      </c>
      <c r="F70" s="2">
        <v>0</v>
      </c>
      <c r="G70" s="2">
        <v>0</v>
      </c>
      <c r="H70" s="2">
        <v>0</v>
      </c>
      <c r="I70" s="2">
        <v>0</v>
      </c>
      <c r="J70" s="13"/>
      <c r="K70" s="13"/>
      <c r="L70" s="13"/>
      <c r="M70" s="7">
        <v>0</v>
      </c>
      <c r="N70" s="7">
        <v>0</v>
      </c>
      <c r="O70" s="7">
        <v>128</v>
      </c>
      <c r="Q70" s="7">
        <f t="shared" si="8"/>
        <v>128</v>
      </c>
      <c r="R70" s="7">
        <v>1</v>
      </c>
      <c r="S70" s="7">
        <f t="shared" si="9"/>
        <v>1</v>
      </c>
      <c r="Y70" s="4">
        <f t="shared" si="6"/>
        <v>1</v>
      </c>
    </row>
    <row r="71" spans="1:25" ht="11.25">
      <c r="A71" s="1">
        <v>69</v>
      </c>
      <c r="B71" s="2" t="s">
        <v>115</v>
      </c>
      <c r="C71" s="1">
        <v>2003</v>
      </c>
      <c r="D71" s="1" t="s">
        <v>89</v>
      </c>
      <c r="E71" s="2" t="s">
        <v>1</v>
      </c>
      <c r="F71" s="2">
        <v>0</v>
      </c>
      <c r="G71" s="2">
        <v>0</v>
      </c>
      <c r="I71" s="2">
        <f>F71+G71+H71</f>
        <v>0</v>
      </c>
      <c r="J71" s="13"/>
      <c r="K71" s="13"/>
      <c r="L71" s="13"/>
      <c r="M71" s="7">
        <v>1</v>
      </c>
      <c r="Q71" s="7">
        <f t="shared" si="8"/>
        <v>0</v>
      </c>
      <c r="R71" s="7">
        <v>0</v>
      </c>
      <c r="S71" s="7">
        <f t="shared" si="9"/>
        <v>1</v>
      </c>
      <c r="Y71" s="4">
        <f t="shared" si="6"/>
        <v>1</v>
      </c>
    </row>
    <row r="72" spans="1:25" ht="11.25">
      <c r="A72" s="1">
        <v>70</v>
      </c>
      <c r="B72" s="2" t="s">
        <v>169</v>
      </c>
      <c r="C72" s="1">
        <v>2002</v>
      </c>
      <c r="D72" s="1" t="s">
        <v>89</v>
      </c>
      <c r="E72" s="2" t="s">
        <v>170</v>
      </c>
      <c r="F72" s="2">
        <v>0</v>
      </c>
      <c r="G72" s="2">
        <v>0</v>
      </c>
      <c r="H72" s="2">
        <v>0</v>
      </c>
      <c r="I72" s="2">
        <v>0</v>
      </c>
      <c r="J72" s="13"/>
      <c r="K72" s="13"/>
      <c r="L72" s="13"/>
      <c r="M72" s="7">
        <v>0</v>
      </c>
      <c r="N72" s="7">
        <v>338</v>
      </c>
      <c r="O72" s="7">
        <v>519</v>
      </c>
      <c r="Q72" s="7">
        <f t="shared" si="8"/>
        <v>857</v>
      </c>
      <c r="R72" s="7">
        <v>1</v>
      </c>
      <c r="S72" s="7">
        <f t="shared" si="9"/>
        <v>1</v>
      </c>
      <c r="Y72" s="4">
        <f t="shared" si="6"/>
        <v>1</v>
      </c>
    </row>
    <row r="73" spans="1:25" ht="11.25">
      <c r="A73" s="1">
        <v>71</v>
      </c>
      <c r="B73" s="2" t="s">
        <v>107</v>
      </c>
      <c r="C73" s="1">
        <v>2002</v>
      </c>
      <c r="D73" s="1" t="s">
        <v>89</v>
      </c>
      <c r="E73" s="2" t="s">
        <v>69</v>
      </c>
      <c r="F73" s="2">
        <v>450</v>
      </c>
      <c r="G73" s="2">
        <v>0</v>
      </c>
      <c r="I73" s="2">
        <f>F73+G73+H73</f>
        <v>450</v>
      </c>
      <c r="J73" s="13"/>
      <c r="K73" s="13"/>
      <c r="L73" s="13"/>
      <c r="M73" s="7">
        <v>1</v>
      </c>
      <c r="Q73" s="7">
        <f t="shared" si="8"/>
        <v>0</v>
      </c>
      <c r="R73" s="7">
        <v>0</v>
      </c>
      <c r="S73" s="7">
        <f t="shared" si="9"/>
        <v>1</v>
      </c>
      <c r="Y73" s="4">
        <f t="shared" si="6"/>
        <v>1</v>
      </c>
    </row>
    <row r="74" spans="1:25" ht="11.25">
      <c r="A74" s="1">
        <v>72</v>
      </c>
      <c r="B74" s="2" t="s">
        <v>167</v>
      </c>
      <c r="C74" s="1">
        <v>2003</v>
      </c>
      <c r="D74" s="1" t="s">
        <v>89</v>
      </c>
      <c r="E74" s="2" t="s">
        <v>1</v>
      </c>
      <c r="F74" s="2">
        <v>0</v>
      </c>
      <c r="G74" s="2">
        <v>0</v>
      </c>
      <c r="H74" s="2">
        <v>0</v>
      </c>
      <c r="I74" s="2">
        <v>0</v>
      </c>
      <c r="J74" s="13"/>
      <c r="K74" s="13"/>
      <c r="L74" s="13"/>
      <c r="M74" s="7">
        <v>0</v>
      </c>
      <c r="N74" s="7">
        <v>467</v>
      </c>
      <c r="O74" s="7">
        <v>436</v>
      </c>
      <c r="P74" s="7">
        <v>86</v>
      </c>
      <c r="Q74" s="7">
        <f t="shared" si="8"/>
        <v>989</v>
      </c>
      <c r="R74" s="7">
        <v>1</v>
      </c>
      <c r="S74" s="7">
        <f t="shared" si="9"/>
        <v>1</v>
      </c>
      <c r="Y74" s="4">
        <f t="shared" si="6"/>
        <v>1</v>
      </c>
    </row>
    <row r="75" spans="1:25" ht="11.25">
      <c r="A75" s="1">
        <v>73</v>
      </c>
      <c r="B75" s="2" t="s">
        <v>113</v>
      </c>
      <c r="C75" s="1">
        <v>2003</v>
      </c>
      <c r="D75" s="1" t="s">
        <v>89</v>
      </c>
      <c r="E75" s="2" t="s">
        <v>1</v>
      </c>
      <c r="F75" s="2">
        <v>359</v>
      </c>
      <c r="G75" s="2">
        <v>276</v>
      </c>
      <c r="I75" s="2">
        <f>F75+G75+H75</f>
        <v>635</v>
      </c>
      <c r="J75" s="13"/>
      <c r="K75" s="13"/>
      <c r="L75" s="13"/>
      <c r="M75" s="7">
        <v>1</v>
      </c>
      <c r="Q75" s="7">
        <f t="shared" si="8"/>
        <v>0</v>
      </c>
      <c r="R75" s="7">
        <v>0</v>
      </c>
      <c r="S75" s="7">
        <f t="shared" si="9"/>
        <v>1</v>
      </c>
      <c r="Y75" s="4">
        <f t="shared" si="6"/>
        <v>1</v>
      </c>
    </row>
    <row r="76" spans="1:25" ht="11.25">
      <c r="A76" s="1">
        <v>74</v>
      </c>
      <c r="B76" s="2" t="s">
        <v>114</v>
      </c>
      <c r="C76" s="1">
        <v>2003</v>
      </c>
      <c r="D76" s="1" t="s">
        <v>89</v>
      </c>
      <c r="E76" s="2" t="s">
        <v>4</v>
      </c>
      <c r="F76" s="2">
        <v>271</v>
      </c>
      <c r="G76" s="2">
        <v>372</v>
      </c>
      <c r="I76" s="2">
        <f>F76+G76+H76</f>
        <v>643</v>
      </c>
      <c r="J76" s="13"/>
      <c r="K76" s="13"/>
      <c r="L76" s="13"/>
      <c r="M76" s="7">
        <v>1</v>
      </c>
      <c r="Q76" s="7">
        <f t="shared" si="8"/>
        <v>0</v>
      </c>
      <c r="R76" s="7">
        <v>0</v>
      </c>
      <c r="S76" s="7">
        <f t="shared" si="9"/>
        <v>1</v>
      </c>
      <c r="Y76" s="4">
        <f t="shared" si="6"/>
        <v>1</v>
      </c>
    </row>
    <row r="77" spans="1:25" ht="11.25">
      <c r="A77" s="1">
        <v>75</v>
      </c>
      <c r="B77" s="2" t="s">
        <v>311</v>
      </c>
      <c r="C77" s="1">
        <v>2003</v>
      </c>
      <c r="D77" s="1" t="s">
        <v>89</v>
      </c>
      <c r="E77" s="2" t="s">
        <v>9</v>
      </c>
      <c r="W77" s="7">
        <v>1</v>
      </c>
      <c r="Y77" s="4">
        <f t="shared" si="6"/>
        <v>1</v>
      </c>
    </row>
    <row r="78" spans="1:25" ht="11.25">
      <c r="A78" s="1">
        <v>76</v>
      </c>
      <c r="B78" s="2" t="s">
        <v>312</v>
      </c>
      <c r="C78" s="1">
        <v>2003</v>
      </c>
      <c r="D78" s="1" t="s">
        <v>89</v>
      </c>
      <c r="E78" s="2" t="s">
        <v>174</v>
      </c>
      <c r="X78" s="7">
        <v>1</v>
      </c>
      <c r="Y78" s="4">
        <f t="shared" si="6"/>
        <v>1</v>
      </c>
    </row>
    <row r="79" spans="1:25" ht="11.25">
      <c r="A79" s="1">
        <v>77</v>
      </c>
      <c r="B79" s="2" t="s">
        <v>313</v>
      </c>
      <c r="C79" s="1">
        <v>2003</v>
      </c>
      <c r="D79" s="1" t="s">
        <v>89</v>
      </c>
      <c r="E79" s="2" t="s">
        <v>174</v>
      </c>
      <c r="X79" s="7">
        <v>1</v>
      </c>
      <c r="Y79" s="4">
        <f t="shared" si="6"/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2" bestFit="1" customWidth="1"/>
    <col min="2" max="2" width="17.57421875" style="2" bestFit="1" customWidth="1"/>
    <col min="3" max="3" width="4.421875" style="2" bestFit="1" customWidth="1"/>
    <col min="4" max="4" width="3.140625" style="2" bestFit="1" customWidth="1"/>
    <col min="5" max="5" width="29.28125" style="2" bestFit="1" customWidth="1"/>
    <col min="6" max="6" width="3.8515625" style="2" hidden="1" customWidth="1"/>
    <col min="7" max="7" width="5.57421875" style="2" hidden="1" customWidth="1"/>
    <col min="8" max="8" width="4.28125" style="2" hidden="1" customWidth="1"/>
    <col min="9" max="9" width="5.57421875" style="2" hidden="1" customWidth="1"/>
    <col min="10" max="10" width="6.140625" style="13" bestFit="1" customWidth="1"/>
    <col min="11" max="11" width="7.8515625" style="13" bestFit="1" customWidth="1"/>
    <col min="12" max="12" width="5.8515625" style="13" customWidth="1"/>
    <col min="13" max="13" width="4.57421875" style="5" bestFit="1" customWidth="1"/>
    <col min="14" max="14" width="3.8515625" style="5" hidden="1" customWidth="1"/>
    <col min="15" max="15" width="5.57421875" style="5" hidden="1" customWidth="1"/>
    <col min="16" max="16" width="4.28125" style="5" hidden="1" customWidth="1"/>
    <col min="17" max="17" width="5.57421875" style="5" hidden="1" customWidth="1"/>
    <col min="18" max="18" width="4.140625" style="5" bestFit="1" customWidth="1"/>
    <col min="19" max="19" width="3.57421875" style="5" hidden="1" customWidth="1"/>
    <col min="20" max="20" width="9.28125" style="5" hidden="1" customWidth="1"/>
    <col min="21" max="21" width="4.140625" style="5" bestFit="1" customWidth="1"/>
    <col min="22" max="23" width="5.28125" style="5" customWidth="1"/>
    <col min="24" max="24" width="6.421875" style="5" customWidth="1"/>
    <col min="25" max="25" width="11.8515625" style="1" customWidth="1"/>
    <col min="26" max="16384" width="9.140625" style="2" customWidth="1"/>
  </cols>
  <sheetData>
    <row r="1" ht="15.75">
      <c r="B1" s="18" t="s">
        <v>322</v>
      </c>
    </row>
    <row r="2" spans="6:25" s="1" customFormat="1" ht="11.25">
      <c r="F2" s="1" t="s">
        <v>149</v>
      </c>
      <c r="G2" s="1" t="s">
        <v>150</v>
      </c>
      <c r="H2" s="1" t="s">
        <v>151</v>
      </c>
      <c r="I2" s="1" t="s">
        <v>152</v>
      </c>
      <c r="J2" s="13" t="s">
        <v>213</v>
      </c>
      <c r="K2" s="13" t="s">
        <v>214</v>
      </c>
      <c r="L2" s="13" t="s">
        <v>215</v>
      </c>
      <c r="M2" s="5" t="s">
        <v>153</v>
      </c>
      <c r="N2" s="5" t="s">
        <v>149</v>
      </c>
      <c r="O2" s="5" t="s">
        <v>150</v>
      </c>
      <c r="P2" s="5" t="s">
        <v>151</v>
      </c>
      <c r="Q2" s="5" t="s">
        <v>152</v>
      </c>
      <c r="R2" s="5" t="s">
        <v>154</v>
      </c>
      <c r="S2" s="5" t="s">
        <v>155</v>
      </c>
      <c r="T2" s="5" t="s">
        <v>187</v>
      </c>
      <c r="U2" s="5" t="s">
        <v>188</v>
      </c>
      <c r="V2" s="5" t="s">
        <v>293</v>
      </c>
      <c r="W2" s="5" t="s">
        <v>301</v>
      </c>
      <c r="X2" s="5" t="s">
        <v>302</v>
      </c>
      <c r="Y2" s="4" t="s">
        <v>306</v>
      </c>
    </row>
    <row r="3" spans="1:25" ht="11.25">
      <c r="A3" s="11">
        <v>1</v>
      </c>
      <c r="B3" s="2" t="s">
        <v>80</v>
      </c>
      <c r="C3" s="2">
        <v>2000</v>
      </c>
      <c r="D3" s="2" t="s">
        <v>62</v>
      </c>
      <c r="E3" s="2" t="s">
        <v>3</v>
      </c>
      <c r="F3" s="2">
        <v>737</v>
      </c>
      <c r="G3" s="2">
        <v>839</v>
      </c>
      <c r="H3" s="2">
        <v>0</v>
      </c>
      <c r="I3" s="2">
        <f>F3+G3+H3</f>
        <v>1576</v>
      </c>
      <c r="K3" s="13">
        <v>50</v>
      </c>
      <c r="M3" s="5">
        <v>90</v>
      </c>
      <c r="Q3" s="5">
        <f aca="true" t="shared" si="0" ref="Q3:Q20">N3+O3+P3</f>
        <v>0</v>
      </c>
      <c r="S3" s="5">
        <f>M3+R3</f>
        <v>90</v>
      </c>
      <c r="T3" s="12">
        <v>3141</v>
      </c>
      <c r="U3" s="5">
        <v>90</v>
      </c>
      <c r="V3" s="5">
        <v>100</v>
      </c>
      <c r="W3" s="5">
        <v>100</v>
      </c>
      <c r="X3" s="5">
        <v>80</v>
      </c>
      <c r="Y3" s="1">
        <f>W3+V3+U3+M3+K3</f>
        <v>430</v>
      </c>
    </row>
    <row r="4" spans="1:25" ht="11.25">
      <c r="A4" s="11">
        <v>2</v>
      </c>
      <c r="B4" s="2" t="s">
        <v>79</v>
      </c>
      <c r="C4" s="2">
        <v>2000</v>
      </c>
      <c r="D4" s="2" t="s">
        <v>62</v>
      </c>
      <c r="E4" s="2" t="s">
        <v>3</v>
      </c>
      <c r="F4" s="2">
        <v>808</v>
      </c>
      <c r="G4" s="2">
        <v>636</v>
      </c>
      <c r="H4" s="2">
        <v>0</v>
      </c>
      <c r="I4" s="2">
        <f>F4+G4+H4</f>
        <v>1444</v>
      </c>
      <c r="J4" s="13">
        <v>50</v>
      </c>
      <c r="M4" s="5">
        <v>80</v>
      </c>
      <c r="N4" s="5">
        <v>812</v>
      </c>
      <c r="O4" s="5">
        <v>584</v>
      </c>
      <c r="P4" s="5">
        <v>394</v>
      </c>
      <c r="Q4" s="5">
        <f t="shared" si="0"/>
        <v>1790</v>
      </c>
      <c r="R4" s="5">
        <v>100</v>
      </c>
      <c r="S4" s="5">
        <f>M4+R4</f>
        <v>180</v>
      </c>
      <c r="T4" s="12">
        <v>2436</v>
      </c>
      <c r="U4" s="5">
        <v>80</v>
      </c>
      <c r="V4" s="5">
        <v>54</v>
      </c>
      <c r="W4" s="5">
        <v>90</v>
      </c>
      <c r="X4" s="5">
        <v>90</v>
      </c>
      <c r="Y4" s="1">
        <f>X4+W4+R4+M4+J4</f>
        <v>410</v>
      </c>
    </row>
    <row r="5" spans="1:25" ht="11.25">
      <c r="A5" s="11">
        <v>3</v>
      </c>
      <c r="B5" s="2" t="s">
        <v>63</v>
      </c>
      <c r="C5" s="2">
        <v>2000</v>
      </c>
      <c r="D5" s="2" t="s">
        <v>62</v>
      </c>
      <c r="E5" s="2" t="s">
        <v>1</v>
      </c>
      <c r="F5" s="2">
        <v>699</v>
      </c>
      <c r="G5" s="2">
        <v>681</v>
      </c>
      <c r="H5" s="2">
        <v>0</v>
      </c>
      <c r="I5" s="2">
        <f>F5+G5+H5</f>
        <v>1380</v>
      </c>
      <c r="J5" s="13">
        <v>50</v>
      </c>
      <c r="M5" s="5">
        <v>70</v>
      </c>
      <c r="O5" s="5">
        <v>641</v>
      </c>
      <c r="P5" s="5">
        <v>532</v>
      </c>
      <c r="Q5" s="5">
        <f t="shared" si="0"/>
        <v>1173</v>
      </c>
      <c r="R5" s="5">
        <v>48</v>
      </c>
      <c r="S5" s="5">
        <f>M5+R5</f>
        <v>118</v>
      </c>
      <c r="T5" s="12">
        <v>3578</v>
      </c>
      <c r="U5" s="5">
        <v>100</v>
      </c>
      <c r="V5" s="5">
        <v>70</v>
      </c>
      <c r="W5" s="5">
        <v>80</v>
      </c>
      <c r="X5" s="5">
        <v>100</v>
      </c>
      <c r="Y5" s="1">
        <f>J5+X5+W5+V5+U5</f>
        <v>400</v>
      </c>
    </row>
    <row r="6" spans="1:25" ht="11.25">
      <c r="A6" s="11">
        <v>4</v>
      </c>
      <c r="B6" s="2" t="s">
        <v>73</v>
      </c>
      <c r="C6" s="2">
        <v>2000</v>
      </c>
      <c r="D6" s="2" t="s">
        <v>62</v>
      </c>
      <c r="E6" s="2" t="s">
        <v>1</v>
      </c>
      <c r="F6" s="2">
        <v>641</v>
      </c>
      <c r="G6" s="2">
        <v>446</v>
      </c>
      <c r="H6" s="2">
        <v>0</v>
      </c>
      <c r="I6" s="2">
        <f>F6+G6+H6</f>
        <v>1087</v>
      </c>
      <c r="J6" s="13">
        <v>50</v>
      </c>
      <c r="M6" s="5">
        <v>65</v>
      </c>
      <c r="N6" s="5">
        <v>754</v>
      </c>
      <c r="O6" s="5">
        <v>527</v>
      </c>
      <c r="P6" s="5">
        <v>450</v>
      </c>
      <c r="Q6" s="5">
        <f t="shared" si="0"/>
        <v>1731</v>
      </c>
      <c r="R6" s="5">
        <v>90</v>
      </c>
      <c r="S6" s="5">
        <f>M6+R6</f>
        <v>155</v>
      </c>
      <c r="V6" s="5">
        <v>65</v>
      </c>
      <c r="X6" s="5">
        <v>70</v>
      </c>
      <c r="Y6" s="1">
        <f>X6+V6+R6+M6+J6</f>
        <v>340</v>
      </c>
    </row>
    <row r="7" spans="1:25" ht="11.25">
      <c r="A7" s="11">
        <v>5</v>
      </c>
      <c r="B7" s="2" t="s">
        <v>282</v>
      </c>
      <c r="C7" s="2">
        <v>2000</v>
      </c>
      <c r="D7" s="2" t="s">
        <v>62</v>
      </c>
      <c r="E7" s="2" t="s">
        <v>1</v>
      </c>
      <c r="N7" s="5">
        <v>614</v>
      </c>
      <c r="O7" s="5">
        <v>560</v>
      </c>
      <c r="P7" s="5">
        <v>518</v>
      </c>
      <c r="Q7" s="5">
        <f t="shared" si="0"/>
        <v>1692</v>
      </c>
      <c r="R7" s="5">
        <v>80</v>
      </c>
      <c r="V7" s="5">
        <v>90</v>
      </c>
      <c r="W7" s="5">
        <v>70</v>
      </c>
      <c r="X7" s="5">
        <v>60</v>
      </c>
      <c r="Y7" s="1">
        <f>X7+W7+V7+R7</f>
        <v>300</v>
      </c>
    </row>
    <row r="8" spans="1:25" ht="11.25">
      <c r="A8" s="11">
        <v>6</v>
      </c>
      <c r="B8" s="2" t="s">
        <v>190</v>
      </c>
      <c r="C8" s="2">
        <v>2001</v>
      </c>
      <c r="D8" s="2" t="s">
        <v>62</v>
      </c>
      <c r="E8" s="2" t="s">
        <v>3</v>
      </c>
      <c r="J8" s="13">
        <v>30</v>
      </c>
      <c r="K8" s="13">
        <v>40</v>
      </c>
      <c r="M8" s="5">
        <v>0</v>
      </c>
      <c r="N8" s="5">
        <v>322</v>
      </c>
      <c r="O8" s="5">
        <v>448</v>
      </c>
      <c r="P8" s="5">
        <v>263</v>
      </c>
      <c r="Q8" s="5">
        <f t="shared" si="0"/>
        <v>1033</v>
      </c>
      <c r="R8" s="5">
        <v>45</v>
      </c>
      <c r="S8" s="5">
        <f>M8+R8</f>
        <v>45</v>
      </c>
      <c r="T8" s="12">
        <v>1824</v>
      </c>
      <c r="U8" s="5">
        <v>65</v>
      </c>
      <c r="V8" s="5">
        <v>45</v>
      </c>
      <c r="W8" s="5">
        <v>60</v>
      </c>
      <c r="X8" s="5">
        <v>51</v>
      </c>
      <c r="Y8" s="1">
        <f>X8+W8+U8+R8+K8+J8</f>
        <v>291</v>
      </c>
    </row>
    <row r="9" spans="1:25" ht="11.25">
      <c r="A9" s="11">
        <v>7</v>
      </c>
      <c r="B9" s="2" t="s">
        <v>78</v>
      </c>
      <c r="C9" s="2">
        <v>2001</v>
      </c>
      <c r="D9" s="2" t="s">
        <v>62</v>
      </c>
      <c r="E9" s="2" t="s">
        <v>3</v>
      </c>
      <c r="F9" s="2">
        <v>284</v>
      </c>
      <c r="G9" s="2">
        <v>45</v>
      </c>
      <c r="H9" s="2">
        <v>0</v>
      </c>
      <c r="I9" s="2">
        <f>F9+G9+H9</f>
        <v>329</v>
      </c>
      <c r="J9" s="13">
        <v>40</v>
      </c>
      <c r="K9" s="13">
        <v>30</v>
      </c>
      <c r="M9" s="5">
        <v>21</v>
      </c>
      <c r="N9" s="5">
        <v>415</v>
      </c>
      <c r="O9" s="5">
        <v>406</v>
      </c>
      <c r="P9" s="5">
        <v>208</v>
      </c>
      <c r="Q9" s="5">
        <f t="shared" si="0"/>
        <v>1029</v>
      </c>
      <c r="R9" s="5">
        <v>42</v>
      </c>
      <c r="S9" s="5">
        <f>M9+R9</f>
        <v>63</v>
      </c>
      <c r="T9" s="12">
        <v>1914</v>
      </c>
      <c r="U9" s="5">
        <v>70</v>
      </c>
      <c r="V9" s="5">
        <v>51</v>
      </c>
      <c r="W9" s="5">
        <v>36</v>
      </c>
      <c r="X9" s="5">
        <v>42</v>
      </c>
      <c r="Y9" s="1">
        <f>X9+V9+U9+R9+K9+J9</f>
        <v>275</v>
      </c>
    </row>
    <row r="10" spans="1:25" ht="11.25">
      <c r="A10" s="11">
        <v>8</v>
      </c>
      <c r="B10" s="2" t="s">
        <v>61</v>
      </c>
      <c r="C10" s="2">
        <v>2000</v>
      </c>
      <c r="D10" s="2" t="s">
        <v>62</v>
      </c>
      <c r="E10" s="2" t="s">
        <v>25</v>
      </c>
      <c r="F10" s="2">
        <v>724</v>
      </c>
      <c r="G10" s="2">
        <v>869</v>
      </c>
      <c r="H10" s="2">
        <v>0</v>
      </c>
      <c r="I10" s="2">
        <f>F10+G10+H10</f>
        <v>1593</v>
      </c>
      <c r="J10" s="13">
        <v>50</v>
      </c>
      <c r="K10" s="13">
        <v>50</v>
      </c>
      <c r="M10" s="5">
        <v>100</v>
      </c>
      <c r="N10" s="5">
        <v>771</v>
      </c>
      <c r="O10" s="5">
        <v>872</v>
      </c>
      <c r="Q10" s="5">
        <f t="shared" si="0"/>
        <v>1643</v>
      </c>
      <c r="R10" s="5">
        <v>70</v>
      </c>
      <c r="S10" s="5">
        <f>M10+R10</f>
        <v>170</v>
      </c>
      <c r="Y10" s="1">
        <f>R10+M10+K10+J10</f>
        <v>270</v>
      </c>
    </row>
    <row r="11" spans="1:25" ht="11.25">
      <c r="A11" s="11">
        <v>9</v>
      </c>
      <c r="B11" s="2" t="s">
        <v>81</v>
      </c>
      <c r="C11" s="2">
        <v>2001</v>
      </c>
      <c r="D11" s="2" t="s">
        <v>62</v>
      </c>
      <c r="E11" s="2" t="s">
        <v>1</v>
      </c>
      <c r="F11" s="2">
        <v>400</v>
      </c>
      <c r="G11" s="2">
        <v>149</v>
      </c>
      <c r="H11" s="2">
        <v>0</v>
      </c>
      <c r="I11" s="2">
        <f>F11+G11+H11</f>
        <v>549</v>
      </c>
      <c r="J11" s="13">
        <v>40</v>
      </c>
      <c r="M11" s="5">
        <v>30</v>
      </c>
      <c r="N11" s="5">
        <v>536</v>
      </c>
      <c r="O11" s="5">
        <v>491</v>
      </c>
      <c r="P11" s="5">
        <v>359</v>
      </c>
      <c r="Q11" s="5">
        <f t="shared" si="0"/>
        <v>1386</v>
      </c>
      <c r="R11" s="5">
        <v>57</v>
      </c>
      <c r="S11" s="5">
        <f>M11+R11</f>
        <v>87</v>
      </c>
      <c r="V11" s="5">
        <v>60</v>
      </c>
      <c r="W11" s="5">
        <v>65</v>
      </c>
      <c r="X11" s="5">
        <v>45</v>
      </c>
      <c r="Y11" s="1">
        <f>X11+W11+V11+R11+J11</f>
        <v>267</v>
      </c>
    </row>
    <row r="12" spans="1:25" ht="11.25">
      <c r="A12" s="11">
        <v>10</v>
      </c>
      <c r="B12" s="2" t="s">
        <v>67</v>
      </c>
      <c r="C12" s="2">
        <v>2000</v>
      </c>
      <c r="D12" s="2" t="s">
        <v>62</v>
      </c>
      <c r="E12" s="2" t="s">
        <v>1</v>
      </c>
      <c r="F12" s="2">
        <v>383</v>
      </c>
      <c r="G12" s="2">
        <v>451</v>
      </c>
      <c r="H12" s="2">
        <v>0</v>
      </c>
      <c r="I12" s="2">
        <f>F12+G12+H12</f>
        <v>834</v>
      </c>
      <c r="J12" s="13">
        <v>40</v>
      </c>
      <c r="M12" s="5">
        <v>51</v>
      </c>
      <c r="N12" s="5">
        <v>496</v>
      </c>
      <c r="O12" s="5">
        <v>489</v>
      </c>
      <c r="P12" s="5">
        <v>368</v>
      </c>
      <c r="Q12" s="5">
        <f t="shared" si="0"/>
        <v>1353</v>
      </c>
      <c r="R12" s="5">
        <v>54</v>
      </c>
      <c r="S12" s="5">
        <f>M12+R12</f>
        <v>105</v>
      </c>
      <c r="W12" s="5">
        <v>57</v>
      </c>
      <c r="X12" s="5">
        <v>57</v>
      </c>
      <c r="Y12" s="1">
        <f>X12+W12+R12+M12+J12</f>
        <v>259</v>
      </c>
    </row>
    <row r="13" spans="1:25" ht="11.25">
      <c r="A13" s="11">
        <v>11</v>
      </c>
      <c r="B13" s="2" t="s">
        <v>283</v>
      </c>
      <c r="C13" s="2">
        <v>2000</v>
      </c>
      <c r="D13" s="2" t="s">
        <v>62</v>
      </c>
      <c r="E13" s="2" t="s">
        <v>243</v>
      </c>
      <c r="N13" s="5">
        <v>475</v>
      </c>
      <c r="O13" s="5">
        <v>628</v>
      </c>
      <c r="P13" s="5">
        <v>526</v>
      </c>
      <c r="Q13" s="5">
        <f t="shared" si="0"/>
        <v>1629</v>
      </c>
      <c r="R13" s="5">
        <v>65</v>
      </c>
      <c r="V13" s="5">
        <v>80</v>
      </c>
      <c r="W13" s="5">
        <v>45</v>
      </c>
      <c r="X13" s="5">
        <v>65</v>
      </c>
      <c r="Y13" s="1">
        <f>X13+W13+V13+R13</f>
        <v>255</v>
      </c>
    </row>
    <row r="14" spans="1:25" ht="11.25">
      <c r="A14" s="11">
        <v>12</v>
      </c>
      <c r="B14" s="2" t="s">
        <v>82</v>
      </c>
      <c r="C14" s="2">
        <v>2001</v>
      </c>
      <c r="D14" s="2" t="s">
        <v>62</v>
      </c>
      <c r="E14" s="2" t="s">
        <v>1</v>
      </c>
      <c r="F14" s="2">
        <v>320</v>
      </c>
      <c r="G14" s="2">
        <v>398</v>
      </c>
      <c r="H14" s="2">
        <v>0</v>
      </c>
      <c r="I14" s="2">
        <f>F14+G14+H14</f>
        <v>718</v>
      </c>
      <c r="J14" s="13">
        <v>30</v>
      </c>
      <c r="M14" s="5">
        <v>48</v>
      </c>
      <c r="N14" s="5">
        <v>582</v>
      </c>
      <c r="O14" s="5">
        <v>555</v>
      </c>
      <c r="P14" s="5">
        <v>367</v>
      </c>
      <c r="Q14" s="5">
        <f t="shared" si="0"/>
        <v>1504</v>
      </c>
      <c r="R14" s="5">
        <v>60</v>
      </c>
      <c r="S14" s="5">
        <f>M14+R14</f>
        <v>108</v>
      </c>
      <c r="V14" s="5">
        <v>57</v>
      </c>
      <c r="X14" s="5">
        <v>48</v>
      </c>
      <c r="Y14" s="1">
        <f>X14+V14+R14+M14+J14</f>
        <v>243</v>
      </c>
    </row>
    <row r="15" spans="1:25" ht="11.25">
      <c r="A15" s="11">
        <v>13</v>
      </c>
      <c r="B15" s="2" t="s">
        <v>249</v>
      </c>
      <c r="C15" s="2">
        <v>2001</v>
      </c>
      <c r="D15" s="2" t="s">
        <v>62</v>
      </c>
      <c r="E15" s="2" t="s">
        <v>84</v>
      </c>
      <c r="L15" s="13">
        <v>40</v>
      </c>
      <c r="N15" s="5">
        <v>294</v>
      </c>
      <c r="P15" s="5">
        <v>548</v>
      </c>
      <c r="Q15" s="5">
        <f t="shared" si="0"/>
        <v>842</v>
      </c>
      <c r="R15" s="5">
        <v>36</v>
      </c>
      <c r="W15" s="5">
        <v>48</v>
      </c>
      <c r="X15" s="5">
        <v>54</v>
      </c>
      <c r="Y15" s="1">
        <f>X15+W15+R15+L15</f>
        <v>178</v>
      </c>
    </row>
    <row r="16" spans="1:25" ht="11.25">
      <c r="A16" s="11">
        <v>14</v>
      </c>
      <c r="B16" s="2" t="s">
        <v>296</v>
      </c>
      <c r="C16" s="2">
        <v>2001</v>
      </c>
      <c r="D16" s="2" t="s">
        <v>62</v>
      </c>
      <c r="E16" s="2" t="s">
        <v>6</v>
      </c>
      <c r="J16" s="13">
        <v>7</v>
      </c>
      <c r="K16" s="13">
        <v>15</v>
      </c>
      <c r="N16" s="5">
        <v>322</v>
      </c>
      <c r="O16" s="5">
        <v>376</v>
      </c>
      <c r="Q16" s="5">
        <f t="shared" si="0"/>
        <v>698</v>
      </c>
      <c r="R16" s="5">
        <v>27</v>
      </c>
      <c r="V16" s="5">
        <v>48</v>
      </c>
      <c r="X16" s="5">
        <v>39</v>
      </c>
      <c r="Y16" s="1">
        <f>X16+V16+R16+K16+J16</f>
        <v>136</v>
      </c>
    </row>
    <row r="17" spans="1:25" ht="11.25">
      <c r="A17" s="11">
        <v>15</v>
      </c>
      <c r="B17" s="2" t="s">
        <v>77</v>
      </c>
      <c r="C17" s="2">
        <v>2000</v>
      </c>
      <c r="D17" s="2" t="s">
        <v>62</v>
      </c>
      <c r="E17" s="2" t="s">
        <v>1</v>
      </c>
      <c r="F17" s="2">
        <v>455</v>
      </c>
      <c r="G17" s="2">
        <v>237</v>
      </c>
      <c r="H17" s="2">
        <v>0</v>
      </c>
      <c r="I17" s="2">
        <f>F17+G17+H17</f>
        <v>692</v>
      </c>
      <c r="M17" s="5">
        <v>45</v>
      </c>
      <c r="N17" s="5">
        <v>611</v>
      </c>
      <c r="O17" s="5">
        <v>182</v>
      </c>
      <c r="P17" s="5">
        <v>494</v>
      </c>
      <c r="Q17" s="5">
        <f t="shared" si="0"/>
        <v>1287</v>
      </c>
      <c r="R17" s="5">
        <v>51</v>
      </c>
      <c r="S17" s="5">
        <f>M17+R17</f>
        <v>96</v>
      </c>
      <c r="X17" s="5">
        <v>33</v>
      </c>
      <c r="Y17" s="1">
        <f>X17+R17+M17</f>
        <v>129</v>
      </c>
    </row>
    <row r="18" spans="1:25" ht="11.25">
      <c r="A18" s="11">
        <v>16</v>
      </c>
      <c r="B18" s="2" t="s">
        <v>83</v>
      </c>
      <c r="C18" s="2">
        <v>2000</v>
      </c>
      <c r="D18" s="2" t="s">
        <v>62</v>
      </c>
      <c r="E18" s="2" t="s">
        <v>84</v>
      </c>
      <c r="F18" s="2">
        <v>0</v>
      </c>
      <c r="G18" s="2">
        <v>0</v>
      </c>
      <c r="H18" s="2">
        <v>557</v>
      </c>
      <c r="I18" s="2">
        <f>F18+G18+H18</f>
        <v>557</v>
      </c>
      <c r="L18" s="13">
        <v>50</v>
      </c>
      <c r="M18" s="5">
        <v>36</v>
      </c>
      <c r="Q18" s="5">
        <f t="shared" si="0"/>
        <v>0</v>
      </c>
      <c r="S18" s="5">
        <f>M18+R18</f>
        <v>36</v>
      </c>
      <c r="W18" s="5">
        <v>39</v>
      </c>
      <c r="Y18" s="1">
        <f>W18+M18+L18</f>
        <v>125</v>
      </c>
    </row>
    <row r="19" spans="1:25" ht="11.25">
      <c r="A19" s="11">
        <v>17</v>
      </c>
      <c r="B19" s="2" t="s">
        <v>68</v>
      </c>
      <c r="C19" s="2">
        <v>2001</v>
      </c>
      <c r="D19" s="2" t="s">
        <v>62</v>
      </c>
      <c r="E19" s="2" t="s">
        <v>69</v>
      </c>
      <c r="F19" s="2">
        <v>289</v>
      </c>
      <c r="G19" s="2">
        <v>0</v>
      </c>
      <c r="H19" s="2">
        <v>0</v>
      </c>
      <c r="I19" s="2">
        <f>F19+G19+H19</f>
        <v>289</v>
      </c>
      <c r="J19" s="13">
        <v>30</v>
      </c>
      <c r="M19" s="5">
        <v>18</v>
      </c>
      <c r="N19" s="5">
        <v>369</v>
      </c>
      <c r="O19" s="5">
        <v>230</v>
      </c>
      <c r="Q19" s="5">
        <f t="shared" si="0"/>
        <v>599</v>
      </c>
      <c r="R19" s="5">
        <v>9</v>
      </c>
      <c r="S19" s="5">
        <f>M19+R19</f>
        <v>27</v>
      </c>
      <c r="W19" s="5">
        <v>30</v>
      </c>
      <c r="X19" s="5">
        <v>36</v>
      </c>
      <c r="Y19" s="1">
        <f>X19+W19+R19+M19+J19</f>
        <v>123</v>
      </c>
    </row>
    <row r="20" spans="1:25" ht="11.25">
      <c r="A20" s="11">
        <v>18</v>
      </c>
      <c r="B20" s="2" t="s">
        <v>227</v>
      </c>
      <c r="C20" s="2">
        <v>2000</v>
      </c>
      <c r="D20" s="2" t="s">
        <v>62</v>
      </c>
      <c r="E20" s="2" t="s">
        <v>69</v>
      </c>
      <c r="J20" s="13">
        <v>15</v>
      </c>
      <c r="M20" s="5">
        <v>0</v>
      </c>
      <c r="N20" s="5">
        <v>414</v>
      </c>
      <c r="O20" s="5">
        <v>275</v>
      </c>
      <c r="Q20" s="5">
        <f t="shared" si="0"/>
        <v>689</v>
      </c>
      <c r="R20" s="5">
        <v>24</v>
      </c>
      <c r="S20" s="5">
        <f>M20+R20</f>
        <v>24</v>
      </c>
      <c r="V20" s="5">
        <v>42</v>
      </c>
      <c r="W20" s="5">
        <v>27</v>
      </c>
      <c r="Y20" s="1">
        <f>J20+R20+V20+W20</f>
        <v>108</v>
      </c>
    </row>
    <row r="21" spans="1:25" ht="11.25">
      <c r="A21" s="11">
        <v>19</v>
      </c>
      <c r="B21" s="2" t="s">
        <v>297</v>
      </c>
      <c r="C21" s="2">
        <v>2001</v>
      </c>
      <c r="D21" s="2" t="s">
        <v>62</v>
      </c>
      <c r="E21" s="2" t="s">
        <v>0</v>
      </c>
      <c r="J21" s="13">
        <v>0</v>
      </c>
      <c r="M21" s="5">
        <v>0</v>
      </c>
      <c r="R21" s="5">
        <v>0</v>
      </c>
      <c r="V21" s="5">
        <v>39</v>
      </c>
      <c r="W21" s="5">
        <v>42</v>
      </c>
      <c r="X21" s="5">
        <v>27</v>
      </c>
      <c r="Y21" s="1">
        <f>X21+W21+V21</f>
        <v>108</v>
      </c>
    </row>
    <row r="22" spans="1:25" ht="11.25">
      <c r="A22" s="11">
        <v>20</v>
      </c>
      <c r="B22" s="2" t="s">
        <v>244</v>
      </c>
      <c r="C22" s="2">
        <v>2001</v>
      </c>
      <c r="D22" s="2" t="s">
        <v>62</v>
      </c>
      <c r="E22" s="2" t="s">
        <v>245</v>
      </c>
      <c r="J22" s="13">
        <v>50</v>
      </c>
      <c r="N22" s="5">
        <v>245</v>
      </c>
      <c r="Q22" s="5">
        <f aca="true" t="shared" si="1" ref="Q22:Q30">N22+O22+P22</f>
        <v>245</v>
      </c>
      <c r="R22" s="5">
        <v>1</v>
      </c>
      <c r="W22" s="5">
        <v>51</v>
      </c>
      <c r="Y22" s="1">
        <f>W22+R22+J22</f>
        <v>102</v>
      </c>
    </row>
    <row r="23" spans="1:25" ht="11.25">
      <c r="A23" s="1">
        <v>21</v>
      </c>
      <c r="B23" s="2" t="s">
        <v>66</v>
      </c>
      <c r="C23" s="2">
        <v>2000</v>
      </c>
      <c r="D23" s="2" t="s">
        <v>62</v>
      </c>
      <c r="E23" s="2" t="s">
        <v>0</v>
      </c>
      <c r="F23" s="2">
        <v>400</v>
      </c>
      <c r="G23" s="2">
        <v>0</v>
      </c>
      <c r="H23" s="2">
        <v>0</v>
      </c>
      <c r="I23" s="2">
        <f>F23+G23+H23</f>
        <v>400</v>
      </c>
      <c r="J23" s="13">
        <v>40</v>
      </c>
      <c r="M23" s="5">
        <v>24</v>
      </c>
      <c r="N23" s="5">
        <v>552</v>
      </c>
      <c r="O23" s="5">
        <v>0</v>
      </c>
      <c r="P23" s="5">
        <v>266</v>
      </c>
      <c r="Q23" s="5">
        <f t="shared" si="1"/>
        <v>818</v>
      </c>
      <c r="R23" s="5">
        <v>33</v>
      </c>
      <c r="S23" s="5">
        <f>M23+R23</f>
        <v>57</v>
      </c>
      <c r="Y23" s="1">
        <f>R23+M23+J23</f>
        <v>97</v>
      </c>
    </row>
    <row r="24" spans="1:25" ht="11.25">
      <c r="A24" s="1">
        <v>22</v>
      </c>
      <c r="B24" s="2" t="s">
        <v>85</v>
      </c>
      <c r="C24" s="2">
        <v>2001</v>
      </c>
      <c r="D24" s="2" t="s">
        <v>62</v>
      </c>
      <c r="E24" s="2" t="s">
        <v>4</v>
      </c>
      <c r="F24" s="2">
        <v>0</v>
      </c>
      <c r="G24" s="2">
        <v>411</v>
      </c>
      <c r="H24" s="2">
        <v>434</v>
      </c>
      <c r="I24" s="2">
        <f>F24+G24+H24</f>
        <v>845</v>
      </c>
      <c r="M24" s="5">
        <v>54</v>
      </c>
      <c r="N24" s="5">
        <v>203</v>
      </c>
      <c r="O24" s="5">
        <v>479</v>
      </c>
      <c r="Q24" s="5">
        <f t="shared" si="1"/>
        <v>682</v>
      </c>
      <c r="R24" s="5">
        <v>21</v>
      </c>
      <c r="S24" s="5">
        <f>M24+R24</f>
        <v>75</v>
      </c>
      <c r="Y24" s="1">
        <v>75</v>
      </c>
    </row>
    <row r="25" spans="1:25" ht="11.25">
      <c r="A25" s="1">
        <v>23</v>
      </c>
      <c r="B25" s="2" t="s">
        <v>74</v>
      </c>
      <c r="C25" s="2">
        <v>2001</v>
      </c>
      <c r="D25" s="2" t="s">
        <v>62</v>
      </c>
      <c r="E25" s="2" t="s">
        <v>75</v>
      </c>
      <c r="F25" s="2">
        <v>556</v>
      </c>
      <c r="G25" s="2">
        <v>0</v>
      </c>
      <c r="H25" s="2">
        <v>0</v>
      </c>
      <c r="I25" s="2">
        <f>F25+G25+H25</f>
        <v>556</v>
      </c>
      <c r="J25" s="13">
        <v>40</v>
      </c>
      <c r="M25" s="5">
        <v>33</v>
      </c>
      <c r="Q25" s="5">
        <f t="shared" si="1"/>
        <v>0</v>
      </c>
      <c r="S25" s="5">
        <f>M25+R25</f>
        <v>33</v>
      </c>
      <c r="Y25" s="1">
        <f>M25+J25</f>
        <v>73</v>
      </c>
    </row>
    <row r="26" spans="1:25" ht="11.25">
      <c r="A26" s="1">
        <v>24</v>
      </c>
      <c r="B26" s="2" t="s">
        <v>248</v>
      </c>
      <c r="C26" s="2">
        <v>2000</v>
      </c>
      <c r="D26" s="2" t="s">
        <v>62</v>
      </c>
      <c r="E26" s="2" t="s">
        <v>247</v>
      </c>
      <c r="L26" s="13">
        <v>30</v>
      </c>
      <c r="O26" s="5">
        <v>258</v>
      </c>
      <c r="P26" s="5">
        <v>423</v>
      </c>
      <c r="Q26" s="5">
        <f t="shared" si="1"/>
        <v>681</v>
      </c>
      <c r="R26" s="5">
        <v>18</v>
      </c>
      <c r="X26" s="5">
        <v>24</v>
      </c>
      <c r="Y26" s="1">
        <f>X26+R26+L26</f>
        <v>72</v>
      </c>
    </row>
    <row r="27" spans="1:25" ht="11.25">
      <c r="A27" s="1">
        <v>25</v>
      </c>
      <c r="B27" s="2" t="s">
        <v>65</v>
      </c>
      <c r="C27" s="2">
        <v>2001</v>
      </c>
      <c r="D27" s="2" t="s">
        <v>62</v>
      </c>
      <c r="E27" s="2" t="s">
        <v>3</v>
      </c>
      <c r="F27" s="2">
        <v>445</v>
      </c>
      <c r="G27" s="2">
        <v>416</v>
      </c>
      <c r="H27" s="2">
        <v>0</v>
      </c>
      <c r="I27" s="2">
        <f>F27+G27+H27</f>
        <v>861</v>
      </c>
      <c r="J27" s="13">
        <v>12</v>
      </c>
      <c r="M27" s="5">
        <v>57</v>
      </c>
      <c r="Q27" s="5">
        <f t="shared" si="1"/>
        <v>0</v>
      </c>
      <c r="S27" s="5">
        <f>M27+R27</f>
        <v>57</v>
      </c>
      <c r="T27" s="12">
        <v>3604</v>
      </c>
      <c r="Y27" s="1">
        <f>M27+J27</f>
        <v>69</v>
      </c>
    </row>
    <row r="28" spans="1:25" ht="11.25">
      <c r="A28" s="1">
        <v>26</v>
      </c>
      <c r="B28" s="2" t="s">
        <v>71</v>
      </c>
      <c r="C28" s="2">
        <v>2001</v>
      </c>
      <c r="D28" s="2" t="s">
        <v>62</v>
      </c>
      <c r="E28" s="2" t="s">
        <v>69</v>
      </c>
      <c r="F28" s="2">
        <v>202</v>
      </c>
      <c r="G28" s="2">
        <v>0</v>
      </c>
      <c r="H28" s="2">
        <v>0</v>
      </c>
      <c r="I28" s="2">
        <f>F28+G28+H28</f>
        <v>202</v>
      </c>
      <c r="J28" s="13">
        <v>15</v>
      </c>
      <c r="M28" s="5">
        <v>9</v>
      </c>
      <c r="N28" s="5">
        <v>318</v>
      </c>
      <c r="O28" s="5">
        <v>312</v>
      </c>
      <c r="Q28" s="5">
        <f t="shared" si="1"/>
        <v>630</v>
      </c>
      <c r="R28" s="5">
        <v>12</v>
      </c>
      <c r="S28" s="5">
        <f>M28+R28</f>
        <v>21</v>
      </c>
      <c r="W28" s="5">
        <v>33</v>
      </c>
      <c r="Y28" s="1">
        <f>J28+M28+R28+W28</f>
        <v>69</v>
      </c>
    </row>
    <row r="29" spans="1:25" ht="11.25">
      <c r="A29" s="1">
        <v>27</v>
      </c>
      <c r="B29" s="2" t="s">
        <v>64</v>
      </c>
      <c r="C29" s="2">
        <v>2000</v>
      </c>
      <c r="D29" s="2" t="s">
        <v>62</v>
      </c>
      <c r="E29" s="2" t="s">
        <v>25</v>
      </c>
      <c r="F29" s="2">
        <v>533</v>
      </c>
      <c r="G29" s="2">
        <v>411</v>
      </c>
      <c r="H29" s="2">
        <v>0</v>
      </c>
      <c r="I29" s="2">
        <f>F29+G29+H29</f>
        <v>944</v>
      </c>
      <c r="M29" s="5">
        <v>60</v>
      </c>
      <c r="Q29" s="5">
        <f t="shared" si="1"/>
        <v>0</v>
      </c>
      <c r="S29" s="5">
        <f>M29+R29</f>
        <v>60</v>
      </c>
      <c r="Y29" s="1">
        <v>60</v>
      </c>
    </row>
    <row r="30" spans="1:25" ht="11.25">
      <c r="A30" s="1">
        <v>28</v>
      </c>
      <c r="B30" s="2" t="s">
        <v>242</v>
      </c>
      <c r="C30" s="2">
        <v>2001</v>
      </c>
      <c r="D30" s="2" t="s">
        <v>62</v>
      </c>
      <c r="E30" s="2" t="s">
        <v>243</v>
      </c>
      <c r="J30" s="13">
        <v>9</v>
      </c>
      <c r="L30" s="13">
        <v>50</v>
      </c>
      <c r="Q30" s="5">
        <f t="shared" si="1"/>
        <v>0</v>
      </c>
      <c r="Y30" s="1">
        <f>L30+J30</f>
        <v>59</v>
      </c>
    </row>
    <row r="31" spans="1:25" ht="11.25">
      <c r="A31" s="1">
        <v>29</v>
      </c>
      <c r="B31" s="2" t="s">
        <v>307</v>
      </c>
      <c r="C31" s="2">
        <v>2000</v>
      </c>
      <c r="D31" s="2" t="s">
        <v>62</v>
      </c>
      <c r="E31" s="2" t="s">
        <v>84</v>
      </c>
      <c r="W31" s="5">
        <v>54</v>
      </c>
      <c r="Y31" s="1">
        <v>54</v>
      </c>
    </row>
    <row r="32" spans="1:25" ht="11.25">
      <c r="A32" s="1">
        <v>30</v>
      </c>
      <c r="B32" s="2" t="s">
        <v>87</v>
      </c>
      <c r="C32" s="2">
        <v>2000</v>
      </c>
      <c r="D32" s="2" t="s">
        <v>62</v>
      </c>
      <c r="E32" s="2" t="s">
        <v>0</v>
      </c>
      <c r="F32" s="2">
        <v>0</v>
      </c>
      <c r="G32" s="2">
        <v>363</v>
      </c>
      <c r="H32" s="2">
        <v>262</v>
      </c>
      <c r="I32" s="2">
        <f>F32+G32+H32</f>
        <v>625</v>
      </c>
      <c r="J32" s="13">
        <v>8</v>
      </c>
      <c r="M32" s="5">
        <v>39</v>
      </c>
      <c r="Q32" s="5">
        <f aca="true" t="shared" si="2" ref="Q32:Q41">N32+O32+P32</f>
        <v>0</v>
      </c>
      <c r="S32" s="5">
        <f>M32+R32</f>
        <v>39</v>
      </c>
      <c r="Y32" s="1">
        <v>47</v>
      </c>
    </row>
    <row r="33" spans="1:25" ht="11.25">
      <c r="A33" s="1">
        <v>31</v>
      </c>
      <c r="B33" s="2" t="s">
        <v>286</v>
      </c>
      <c r="C33" s="2">
        <v>2000</v>
      </c>
      <c r="D33" s="2" t="s">
        <v>62</v>
      </c>
      <c r="E33" s="2" t="s">
        <v>287</v>
      </c>
      <c r="N33" s="5">
        <v>662</v>
      </c>
      <c r="Q33" s="5">
        <f t="shared" si="2"/>
        <v>662</v>
      </c>
      <c r="R33" s="5">
        <v>15</v>
      </c>
      <c r="X33" s="5">
        <v>30</v>
      </c>
      <c r="Y33" s="1">
        <f>X33+R33</f>
        <v>45</v>
      </c>
    </row>
    <row r="34" spans="1:25" ht="11.25">
      <c r="A34" s="1">
        <v>32</v>
      </c>
      <c r="B34" s="2" t="s">
        <v>86</v>
      </c>
      <c r="C34" s="2">
        <v>2001</v>
      </c>
      <c r="D34" s="2" t="s">
        <v>62</v>
      </c>
      <c r="E34" s="2" t="s">
        <v>6</v>
      </c>
      <c r="F34" s="2">
        <v>0</v>
      </c>
      <c r="G34" s="2">
        <v>317</v>
      </c>
      <c r="H34" s="2">
        <v>320</v>
      </c>
      <c r="I34" s="2">
        <f>F34+G34+H34</f>
        <v>637</v>
      </c>
      <c r="M34" s="5">
        <v>42</v>
      </c>
      <c r="Q34" s="5">
        <f t="shared" si="2"/>
        <v>0</v>
      </c>
      <c r="S34" s="5">
        <f>M34+R34</f>
        <v>42</v>
      </c>
      <c r="Y34" s="1">
        <v>42</v>
      </c>
    </row>
    <row r="35" spans="1:25" ht="11.25">
      <c r="A35" s="1">
        <v>33</v>
      </c>
      <c r="B35" s="2" t="s">
        <v>250</v>
      </c>
      <c r="C35" s="2">
        <v>2001</v>
      </c>
      <c r="D35" s="2" t="s">
        <v>62</v>
      </c>
      <c r="E35" s="2" t="s">
        <v>84</v>
      </c>
      <c r="L35" s="13">
        <v>12</v>
      </c>
      <c r="N35" s="5">
        <v>263</v>
      </c>
      <c r="P35" s="5">
        <v>547</v>
      </c>
      <c r="Q35" s="5">
        <f t="shared" si="2"/>
        <v>810</v>
      </c>
      <c r="R35" s="5">
        <v>30</v>
      </c>
      <c r="Y35" s="1">
        <f>R35+L35</f>
        <v>42</v>
      </c>
    </row>
    <row r="36" spans="1:25" ht="11.25">
      <c r="A36" s="1">
        <v>34</v>
      </c>
      <c r="B36" s="2" t="s">
        <v>284</v>
      </c>
      <c r="C36" s="2">
        <v>2001</v>
      </c>
      <c r="D36" s="2" t="s">
        <v>62</v>
      </c>
      <c r="E36" s="2" t="s">
        <v>285</v>
      </c>
      <c r="N36" s="5">
        <v>364</v>
      </c>
      <c r="O36" s="5">
        <v>361</v>
      </c>
      <c r="P36" s="5">
        <v>301</v>
      </c>
      <c r="Q36" s="5">
        <f t="shared" si="2"/>
        <v>1026</v>
      </c>
      <c r="R36" s="5">
        <v>39</v>
      </c>
      <c r="Y36" s="1">
        <f>R36</f>
        <v>39</v>
      </c>
    </row>
    <row r="37" spans="1:25" ht="11.25">
      <c r="A37" s="1">
        <v>35</v>
      </c>
      <c r="B37" s="2" t="s">
        <v>70</v>
      </c>
      <c r="C37" s="2">
        <v>2001</v>
      </c>
      <c r="D37" s="2" t="s">
        <v>62</v>
      </c>
      <c r="E37" s="2" t="s">
        <v>1</v>
      </c>
      <c r="F37" s="2">
        <v>38</v>
      </c>
      <c r="G37" s="2">
        <v>239</v>
      </c>
      <c r="H37" s="2">
        <v>0</v>
      </c>
      <c r="I37" s="2">
        <f>F37+G37+H37</f>
        <v>277</v>
      </c>
      <c r="J37" s="13">
        <v>6</v>
      </c>
      <c r="K37" s="13">
        <v>12</v>
      </c>
      <c r="M37" s="5">
        <v>15</v>
      </c>
      <c r="N37" s="5">
        <v>149</v>
      </c>
      <c r="O37" s="5">
        <v>244</v>
      </c>
      <c r="P37" s="5">
        <v>179</v>
      </c>
      <c r="Q37" s="5">
        <f t="shared" si="2"/>
        <v>572</v>
      </c>
      <c r="R37" s="5">
        <v>6</v>
      </c>
      <c r="S37" s="5">
        <f>M37+R37</f>
        <v>21</v>
      </c>
      <c r="Y37" s="1">
        <f>R37+M37+K37+J37</f>
        <v>39</v>
      </c>
    </row>
    <row r="38" spans="1:25" ht="11.25">
      <c r="A38" s="1">
        <v>36</v>
      </c>
      <c r="B38" s="2" t="s">
        <v>246</v>
      </c>
      <c r="C38" s="2">
        <v>2000</v>
      </c>
      <c r="D38" s="2" t="s">
        <v>62</v>
      </c>
      <c r="E38" s="2" t="s">
        <v>247</v>
      </c>
      <c r="L38" s="13">
        <v>30</v>
      </c>
      <c r="P38" s="5">
        <v>537</v>
      </c>
      <c r="Q38" s="5">
        <f t="shared" si="2"/>
        <v>537</v>
      </c>
      <c r="R38" s="5">
        <v>3</v>
      </c>
      <c r="Y38" s="1">
        <v>33</v>
      </c>
    </row>
    <row r="39" spans="1:25" ht="11.25">
      <c r="A39" s="1">
        <v>37</v>
      </c>
      <c r="B39" s="2" t="s">
        <v>76</v>
      </c>
      <c r="C39" s="2">
        <v>2000</v>
      </c>
      <c r="D39" s="2" t="s">
        <v>62</v>
      </c>
      <c r="E39" s="2" t="s">
        <v>25</v>
      </c>
      <c r="F39" s="2">
        <v>528</v>
      </c>
      <c r="G39" s="2">
        <v>0</v>
      </c>
      <c r="H39" s="2">
        <v>0</v>
      </c>
      <c r="I39" s="2">
        <f>F39+G39+H39</f>
        <v>528</v>
      </c>
      <c r="M39" s="5">
        <v>27</v>
      </c>
      <c r="Q39" s="5">
        <f t="shared" si="2"/>
        <v>0</v>
      </c>
      <c r="S39" s="5">
        <f>M39+R39</f>
        <v>27</v>
      </c>
      <c r="Y39" s="1">
        <v>27</v>
      </c>
    </row>
    <row r="40" spans="1:25" ht="11.25">
      <c r="A40" s="1">
        <v>38</v>
      </c>
      <c r="B40" s="2" t="s">
        <v>72</v>
      </c>
      <c r="C40" s="2">
        <v>2001</v>
      </c>
      <c r="D40" s="2" t="s">
        <v>62</v>
      </c>
      <c r="E40" s="2" t="s">
        <v>6</v>
      </c>
      <c r="F40" s="2">
        <v>0</v>
      </c>
      <c r="G40" s="2">
        <v>0</v>
      </c>
      <c r="H40" s="2">
        <v>232</v>
      </c>
      <c r="I40" s="2">
        <f>F40+G40+H40</f>
        <v>232</v>
      </c>
      <c r="M40" s="5">
        <v>12</v>
      </c>
      <c r="P40" s="5">
        <v>341</v>
      </c>
      <c r="Q40" s="5">
        <f t="shared" si="2"/>
        <v>341</v>
      </c>
      <c r="R40" s="5">
        <v>1</v>
      </c>
      <c r="S40" s="5">
        <f>M40+R40</f>
        <v>13</v>
      </c>
      <c r="Y40" s="1">
        <f>M40+R40</f>
        <v>13</v>
      </c>
    </row>
    <row r="41" spans="1:25" ht="11.25">
      <c r="A41" s="1">
        <v>39</v>
      </c>
      <c r="B41" s="2" t="s">
        <v>288</v>
      </c>
      <c r="C41" s="2">
        <v>2000</v>
      </c>
      <c r="D41" s="2" t="s">
        <v>62</v>
      </c>
      <c r="E41" s="2" t="s">
        <v>4</v>
      </c>
      <c r="P41" s="5">
        <v>529</v>
      </c>
      <c r="Q41" s="5">
        <f t="shared" si="2"/>
        <v>529</v>
      </c>
      <c r="R41" s="5">
        <v>1</v>
      </c>
      <c r="Y41" s="1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1" bestFit="1" customWidth="1"/>
    <col min="2" max="2" width="20.28125" style="2" bestFit="1" customWidth="1"/>
    <col min="3" max="3" width="4.421875" style="2" bestFit="1" customWidth="1"/>
    <col min="4" max="4" width="2.57421875" style="2" bestFit="1" customWidth="1"/>
    <col min="5" max="5" width="28.8515625" style="2" bestFit="1" customWidth="1"/>
    <col min="6" max="6" width="3.8515625" style="2" hidden="1" customWidth="1"/>
    <col min="7" max="7" width="5.57421875" style="2" hidden="1" customWidth="1"/>
    <col min="8" max="8" width="4.28125" style="2" hidden="1" customWidth="1"/>
    <col min="9" max="9" width="5.57421875" style="2" hidden="1" customWidth="1"/>
    <col min="10" max="10" width="6.7109375" style="13" customWidth="1"/>
    <col min="11" max="11" width="6.421875" style="13" customWidth="1"/>
    <col min="12" max="12" width="6.7109375" style="13" customWidth="1"/>
    <col min="13" max="13" width="4.57421875" style="5" customWidth="1"/>
    <col min="14" max="14" width="3.8515625" style="7" hidden="1" customWidth="1"/>
    <col min="15" max="15" width="5.57421875" style="7" hidden="1" customWidth="1"/>
    <col min="16" max="16" width="4.28125" style="7" hidden="1" customWidth="1"/>
    <col min="17" max="17" width="5.57421875" style="7" hidden="1" customWidth="1"/>
    <col min="18" max="18" width="4.140625" style="5" customWidth="1"/>
    <col min="19" max="19" width="3.57421875" style="5" hidden="1" customWidth="1"/>
    <col min="20" max="20" width="9.8515625" style="7" hidden="1" customWidth="1"/>
    <col min="21" max="21" width="4.140625" style="5" customWidth="1"/>
    <col min="22" max="22" width="0.13671875" style="7" customWidth="1"/>
    <col min="23" max="23" width="7.8515625" style="7" hidden="1" customWidth="1"/>
    <col min="24" max="24" width="6.57421875" style="7" hidden="1" customWidth="1"/>
    <col min="25" max="25" width="5.140625" style="5" customWidth="1"/>
    <col min="26" max="26" width="6.00390625" style="5" customWidth="1"/>
    <col min="27" max="27" width="5.140625" style="5" customWidth="1"/>
    <col min="28" max="28" width="14.140625" style="4" customWidth="1"/>
    <col min="29" max="16384" width="9.140625" style="2" customWidth="1"/>
  </cols>
  <sheetData>
    <row r="1" ht="15.75">
      <c r="B1" s="18" t="s">
        <v>322</v>
      </c>
    </row>
    <row r="2" spans="6:28" s="3" customFormat="1" ht="11.25">
      <c r="F2" s="3" t="s">
        <v>149</v>
      </c>
      <c r="G2" s="3" t="s">
        <v>150</v>
      </c>
      <c r="H2" s="3" t="s">
        <v>151</v>
      </c>
      <c r="I2" s="3" t="s">
        <v>152</v>
      </c>
      <c r="J2" s="13" t="s">
        <v>213</v>
      </c>
      <c r="K2" s="13" t="s">
        <v>214</v>
      </c>
      <c r="L2" s="13" t="s">
        <v>215</v>
      </c>
      <c r="M2" s="5" t="s">
        <v>153</v>
      </c>
      <c r="N2" s="8" t="s">
        <v>149</v>
      </c>
      <c r="O2" s="8" t="s">
        <v>150</v>
      </c>
      <c r="P2" s="8" t="s">
        <v>151</v>
      </c>
      <c r="Q2" s="8" t="s">
        <v>152</v>
      </c>
      <c r="R2" s="5" t="s">
        <v>154</v>
      </c>
      <c r="S2" s="5" t="s">
        <v>155</v>
      </c>
      <c r="T2" s="8" t="s">
        <v>186</v>
      </c>
      <c r="U2" s="5" t="s">
        <v>188</v>
      </c>
      <c r="V2" s="8"/>
      <c r="W2" s="8"/>
      <c r="X2" s="8"/>
      <c r="Y2" s="5" t="s">
        <v>293</v>
      </c>
      <c r="Z2" s="5" t="s">
        <v>301</v>
      </c>
      <c r="AA2" s="5" t="s">
        <v>302</v>
      </c>
      <c r="AB2" s="4" t="s">
        <v>306</v>
      </c>
    </row>
    <row r="3" spans="1:28" ht="11.25">
      <c r="A3" s="11">
        <v>1</v>
      </c>
      <c r="B3" s="2" t="s">
        <v>46</v>
      </c>
      <c r="C3" s="2">
        <v>2000</v>
      </c>
      <c r="D3" s="2" t="s">
        <v>8</v>
      </c>
      <c r="E3" s="2" t="s">
        <v>4</v>
      </c>
      <c r="F3" s="2">
        <v>827</v>
      </c>
      <c r="G3" s="2">
        <v>794</v>
      </c>
      <c r="H3" s="2">
        <v>0</v>
      </c>
      <c r="I3" s="2">
        <f aca="true" t="shared" si="0" ref="I3:I21">F3+G3+H3</f>
        <v>1621</v>
      </c>
      <c r="J3" s="13">
        <v>50</v>
      </c>
      <c r="M3" s="5">
        <v>100</v>
      </c>
      <c r="N3" s="7">
        <v>895</v>
      </c>
      <c r="O3" s="7">
        <v>722</v>
      </c>
      <c r="P3" s="7">
        <v>330</v>
      </c>
      <c r="Q3" s="7">
        <f aca="true" t="shared" si="1" ref="Q3:Q45">N3+O3+P3</f>
        <v>1947</v>
      </c>
      <c r="R3" s="5">
        <v>80</v>
      </c>
      <c r="S3" s="5">
        <f aca="true" t="shared" si="2" ref="S3:S26">M3+R3</f>
        <v>180</v>
      </c>
      <c r="T3" s="9">
        <v>3566</v>
      </c>
      <c r="U3" s="5">
        <v>100</v>
      </c>
      <c r="Y3" s="5">
        <v>100</v>
      </c>
      <c r="Z3" s="5">
        <v>100</v>
      </c>
      <c r="AA3" s="5">
        <v>90</v>
      </c>
      <c r="AB3" s="4">
        <f>Z3+Y3+U3+M3+J3</f>
        <v>450</v>
      </c>
    </row>
    <row r="4" spans="1:28" ht="11.25">
      <c r="A4" s="11">
        <v>1</v>
      </c>
      <c r="B4" s="2" t="s">
        <v>47</v>
      </c>
      <c r="C4" s="2">
        <v>2000</v>
      </c>
      <c r="D4" s="2" t="s">
        <v>8</v>
      </c>
      <c r="E4" s="2" t="s">
        <v>10</v>
      </c>
      <c r="F4" s="2">
        <v>797</v>
      </c>
      <c r="G4" s="2">
        <v>664</v>
      </c>
      <c r="H4" s="2">
        <v>0</v>
      </c>
      <c r="I4" s="2">
        <f t="shared" si="0"/>
        <v>1461</v>
      </c>
      <c r="J4" s="13">
        <v>50</v>
      </c>
      <c r="K4" s="13">
        <v>30</v>
      </c>
      <c r="M4" s="5">
        <v>90</v>
      </c>
      <c r="N4" s="7">
        <v>873</v>
      </c>
      <c r="O4" s="7">
        <v>709</v>
      </c>
      <c r="P4" s="7">
        <v>411</v>
      </c>
      <c r="Q4" s="7">
        <f t="shared" si="1"/>
        <v>1993</v>
      </c>
      <c r="R4" s="5">
        <v>90</v>
      </c>
      <c r="S4" s="5">
        <f t="shared" si="2"/>
        <v>180</v>
      </c>
      <c r="T4" s="9">
        <v>2796</v>
      </c>
      <c r="U4" s="5">
        <v>65</v>
      </c>
      <c r="Y4" s="5">
        <v>54</v>
      </c>
      <c r="Z4" s="5">
        <v>90</v>
      </c>
      <c r="AA4" s="5">
        <v>100</v>
      </c>
      <c r="AB4" s="4">
        <f>AA4+Z4+R4+M4+K4+J4</f>
        <v>450</v>
      </c>
    </row>
    <row r="5" spans="1:28" ht="11.25">
      <c r="A5" s="11">
        <v>3</v>
      </c>
      <c r="B5" s="2" t="s">
        <v>49</v>
      </c>
      <c r="C5" s="2">
        <v>2001</v>
      </c>
      <c r="D5" s="2" t="s">
        <v>8</v>
      </c>
      <c r="E5" s="2" t="s">
        <v>16</v>
      </c>
      <c r="F5" s="2">
        <v>784</v>
      </c>
      <c r="G5" s="2">
        <v>652</v>
      </c>
      <c r="H5" s="2">
        <v>0</v>
      </c>
      <c r="I5" s="2">
        <f t="shared" si="0"/>
        <v>1436</v>
      </c>
      <c r="K5" s="13">
        <v>40</v>
      </c>
      <c r="M5" s="5">
        <v>80</v>
      </c>
      <c r="Q5" s="7">
        <f t="shared" si="1"/>
        <v>0</v>
      </c>
      <c r="S5" s="5">
        <f t="shared" si="2"/>
        <v>80</v>
      </c>
      <c r="T5" s="9">
        <v>2849</v>
      </c>
      <c r="U5" s="5">
        <v>70</v>
      </c>
      <c r="Y5" s="5">
        <v>90</v>
      </c>
      <c r="Z5" s="5">
        <v>80</v>
      </c>
      <c r="AA5" s="5">
        <v>42</v>
      </c>
      <c r="AB5" s="4">
        <f>Z5+Y5+U5+M5+K5</f>
        <v>360</v>
      </c>
    </row>
    <row r="6" spans="1:28" ht="11.25">
      <c r="A6" s="11">
        <v>4</v>
      </c>
      <c r="B6" s="2" t="s">
        <v>19</v>
      </c>
      <c r="C6" s="2">
        <v>2000</v>
      </c>
      <c r="D6" s="2" t="s">
        <v>8</v>
      </c>
      <c r="E6" s="2" t="s">
        <v>1</v>
      </c>
      <c r="F6" s="2">
        <v>528</v>
      </c>
      <c r="G6" s="2">
        <v>706</v>
      </c>
      <c r="H6" s="2">
        <v>0</v>
      </c>
      <c r="I6" s="2">
        <f t="shared" si="0"/>
        <v>1234</v>
      </c>
      <c r="K6" s="13">
        <v>50</v>
      </c>
      <c r="M6" s="5">
        <v>54</v>
      </c>
      <c r="N6" s="7">
        <v>589</v>
      </c>
      <c r="O6" s="7">
        <v>778</v>
      </c>
      <c r="P6" s="7">
        <v>557</v>
      </c>
      <c r="Q6" s="7">
        <f t="shared" si="1"/>
        <v>1924</v>
      </c>
      <c r="R6" s="5">
        <v>70</v>
      </c>
      <c r="S6" s="5">
        <f t="shared" si="2"/>
        <v>124</v>
      </c>
      <c r="T6" s="9">
        <v>2909</v>
      </c>
      <c r="U6" s="5">
        <v>80</v>
      </c>
      <c r="Y6" s="5">
        <v>70</v>
      </c>
      <c r="Z6" s="5">
        <v>65</v>
      </c>
      <c r="AA6" s="5">
        <v>60</v>
      </c>
      <c r="AB6" s="4">
        <f>Z6+Y6+U6+R6+K6</f>
        <v>335</v>
      </c>
    </row>
    <row r="7" spans="1:30" ht="11.25">
      <c r="A7" s="11">
        <v>5</v>
      </c>
      <c r="B7" s="2" t="s">
        <v>42</v>
      </c>
      <c r="C7" s="2">
        <v>2001</v>
      </c>
      <c r="D7" s="2" t="s">
        <v>8</v>
      </c>
      <c r="E7" s="2" t="s">
        <v>4</v>
      </c>
      <c r="F7" s="2">
        <v>775</v>
      </c>
      <c r="G7" s="2">
        <v>0</v>
      </c>
      <c r="H7" s="2">
        <v>370</v>
      </c>
      <c r="I7" s="2">
        <f t="shared" si="0"/>
        <v>1145</v>
      </c>
      <c r="J7" s="13">
        <v>50</v>
      </c>
      <c r="M7" s="5">
        <v>30</v>
      </c>
      <c r="N7" s="7">
        <v>723</v>
      </c>
      <c r="O7" s="7">
        <v>588</v>
      </c>
      <c r="P7" s="7">
        <v>502</v>
      </c>
      <c r="Q7" s="7">
        <f t="shared" si="1"/>
        <v>1813</v>
      </c>
      <c r="R7" s="5">
        <v>65</v>
      </c>
      <c r="S7" s="5">
        <f t="shared" si="2"/>
        <v>95</v>
      </c>
      <c r="T7" s="9">
        <v>3096</v>
      </c>
      <c r="U7" s="5">
        <v>90</v>
      </c>
      <c r="Y7" s="5">
        <v>36</v>
      </c>
      <c r="Z7" s="5">
        <v>60</v>
      </c>
      <c r="AB7" s="4">
        <f>Z7+U7+R7+M7+J7</f>
        <v>295</v>
      </c>
      <c r="AD7" s="2" t="s">
        <v>189</v>
      </c>
    </row>
    <row r="8" spans="1:28" ht="11.25">
      <c r="A8" s="11">
        <v>6</v>
      </c>
      <c r="B8" s="2" t="s">
        <v>58</v>
      </c>
      <c r="C8" s="2">
        <v>2000</v>
      </c>
      <c r="D8" s="2" t="s">
        <v>8</v>
      </c>
      <c r="E8" s="2" t="s">
        <v>4</v>
      </c>
      <c r="F8" s="2">
        <v>0</v>
      </c>
      <c r="G8" s="2">
        <v>0</v>
      </c>
      <c r="H8" s="2">
        <v>704</v>
      </c>
      <c r="I8" s="2">
        <f t="shared" si="0"/>
        <v>704</v>
      </c>
      <c r="L8" s="13">
        <v>50</v>
      </c>
      <c r="M8" s="5">
        <v>1</v>
      </c>
      <c r="N8" s="7">
        <v>597</v>
      </c>
      <c r="O8" s="7">
        <v>591</v>
      </c>
      <c r="P8" s="7">
        <v>816</v>
      </c>
      <c r="Q8" s="7">
        <f t="shared" si="1"/>
        <v>2004</v>
      </c>
      <c r="R8" s="5">
        <v>100</v>
      </c>
      <c r="S8" s="5">
        <f t="shared" si="2"/>
        <v>101</v>
      </c>
      <c r="Y8" s="5">
        <v>65</v>
      </c>
      <c r="Z8" s="5">
        <v>48</v>
      </c>
      <c r="AA8" s="5">
        <v>80</v>
      </c>
      <c r="AB8" s="4">
        <f>AA8+Z8+Y8+R8</f>
        <v>293</v>
      </c>
    </row>
    <row r="9" spans="1:32" ht="11.25">
      <c r="A9" s="11">
        <v>7</v>
      </c>
      <c r="B9" s="2" t="s">
        <v>12</v>
      </c>
      <c r="C9" s="2">
        <v>2001</v>
      </c>
      <c r="D9" s="2" t="s">
        <v>8</v>
      </c>
      <c r="E9" s="2" t="s">
        <v>5</v>
      </c>
      <c r="F9" s="2">
        <v>629</v>
      </c>
      <c r="G9" s="2">
        <v>524</v>
      </c>
      <c r="H9" s="2">
        <v>0</v>
      </c>
      <c r="I9" s="2">
        <f t="shared" si="0"/>
        <v>1153</v>
      </c>
      <c r="J9" s="13">
        <v>50</v>
      </c>
      <c r="K9" s="13">
        <v>10</v>
      </c>
      <c r="M9" s="5">
        <v>36</v>
      </c>
      <c r="N9" s="7">
        <v>576</v>
      </c>
      <c r="O9" s="7">
        <v>623</v>
      </c>
      <c r="P9" s="7">
        <v>357</v>
      </c>
      <c r="Q9" s="7">
        <f t="shared" si="1"/>
        <v>1556</v>
      </c>
      <c r="R9" s="5">
        <v>42</v>
      </c>
      <c r="S9" s="5">
        <f t="shared" si="2"/>
        <v>78</v>
      </c>
      <c r="T9" s="9">
        <v>2502</v>
      </c>
      <c r="U9" s="5">
        <v>54</v>
      </c>
      <c r="Y9" s="5">
        <v>80</v>
      </c>
      <c r="Z9" s="5">
        <v>45</v>
      </c>
      <c r="AA9" s="5">
        <v>48</v>
      </c>
      <c r="AB9" s="4">
        <f>AA9+Z9+Y9+U9+K9+J9</f>
        <v>287</v>
      </c>
      <c r="AF9" s="2" t="s">
        <v>189</v>
      </c>
    </row>
    <row r="10" spans="1:28" ht="11.25">
      <c r="A10" s="11">
        <v>8</v>
      </c>
      <c r="B10" s="2" t="s">
        <v>11</v>
      </c>
      <c r="C10" s="2">
        <v>2000</v>
      </c>
      <c r="D10" s="2" t="s">
        <v>8</v>
      </c>
      <c r="E10" s="2" t="s">
        <v>6</v>
      </c>
      <c r="F10" s="2">
        <v>653</v>
      </c>
      <c r="G10" s="2">
        <v>0</v>
      </c>
      <c r="H10" s="2">
        <v>544</v>
      </c>
      <c r="I10" s="2">
        <f t="shared" si="0"/>
        <v>1197</v>
      </c>
      <c r="J10" s="13">
        <v>40</v>
      </c>
      <c r="L10" s="13">
        <v>40</v>
      </c>
      <c r="M10" s="5">
        <v>48</v>
      </c>
      <c r="N10" s="7">
        <v>605</v>
      </c>
      <c r="Q10" s="7">
        <f t="shared" si="1"/>
        <v>605</v>
      </c>
      <c r="R10" s="5">
        <v>1</v>
      </c>
      <c r="S10" s="5">
        <f t="shared" si="2"/>
        <v>49</v>
      </c>
      <c r="T10" s="9">
        <v>2380</v>
      </c>
      <c r="U10" s="5">
        <v>45</v>
      </c>
      <c r="Y10" s="5">
        <v>51</v>
      </c>
      <c r="Z10" s="5">
        <v>36</v>
      </c>
      <c r="AA10" s="5">
        <v>51</v>
      </c>
      <c r="AB10" s="4">
        <f>AA10+Y10+U10+M10+L10+J10</f>
        <v>275</v>
      </c>
    </row>
    <row r="11" spans="1:28" ht="11.25">
      <c r="A11" s="11">
        <v>9</v>
      </c>
      <c r="B11" s="2" t="s">
        <v>56</v>
      </c>
      <c r="C11" s="2">
        <v>2001</v>
      </c>
      <c r="D11" s="2" t="s">
        <v>8</v>
      </c>
      <c r="E11" s="2" t="s">
        <v>0</v>
      </c>
      <c r="F11" s="2">
        <v>455</v>
      </c>
      <c r="G11" s="2">
        <v>822</v>
      </c>
      <c r="H11" s="2">
        <v>0</v>
      </c>
      <c r="I11" s="2">
        <f t="shared" si="0"/>
        <v>1277</v>
      </c>
      <c r="K11" s="13">
        <v>50</v>
      </c>
      <c r="L11" s="13">
        <v>10</v>
      </c>
      <c r="M11" s="5">
        <v>60</v>
      </c>
      <c r="N11" s="7">
        <v>523</v>
      </c>
      <c r="O11" s="7">
        <v>623</v>
      </c>
      <c r="P11" s="7">
        <v>361</v>
      </c>
      <c r="Q11" s="7">
        <f t="shared" si="1"/>
        <v>1507</v>
      </c>
      <c r="R11" s="5">
        <v>33</v>
      </c>
      <c r="S11" s="5">
        <f t="shared" si="2"/>
        <v>93</v>
      </c>
      <c r="Y11" s="5">
        <v>18</v>
      </c>
      <c r="Z11" s="5">
        <v>51</v>
      </c>
      <c r="AA11" s="5">
        <v>54</v>
      </c>
      <c r="AB11" s="4">
        <f>AA11+Z11+R11+M11+L11+K11</f>
        <v>258</v>
      </c>
    </row>
    <row r="12" spans="1:28" ht="11.25">
      <c r="A12" s="11">
        <v>10</v>
      </c>
      <c r="B12" s="2" t="s">
        <v>51</v>
      </c>
      <c r="C12" s="2">
        <v>2000</v>
      </c>
      <c r="D12" s="2" t="s">
        <v>8</v>
      </c>
      <c r="E12" s="2" t="s">
        <v>3</v>
      </c>
      <c r="F12" s="2">
        <v>643</v>
      </c>
      <c r="G12" s="2">
        <v>658</v>
      </c>
      <c r="H12" s="2">
        <v>0</v>
      </c>
      <c r="I12" s="2">
        <f t="shared" si="0"/>
        <v>1301</v>
      </c>
      <c r="K12" s="13">
        <v>7</v>
      </c>
      <c r="L12" s="13">
        <v>15</v>
      </c>
      <c r="M12" s="5">
        <v>65</v>
      </c>
      <c r="N12" s="7">
        <v>505</v>
      </c>
      <c r="O12" s="7">
        <v>664</v>
      </c>
      <c r="P12" s="7">
        <v>628</v>
      </c>
      <c r="Q12" s="7">
        <f t="shared" si="1"/>
        <v>1797</v>
      </c>
      <c r="R12" s="5">
        <v>60</v>
      </c>
      <c r="S12" s="5">
        <f t="shared" si="2"/>
        <v>125</v>
      </c>
      <c r="Y12" s="5">
        <v>39</v>
      </c>
      <c r="Z12" s="5">
        <v>24</v>
      </c>
      <c r="AA12" s="5">
        <v>70</v>
      </c>
      <c r="AB12" s="4">
        <f>AA12+Y12+R12+M12+L12+K12</f>
        <v>256</v>
      </c>
    </row>
    <row r="13" spans="1:28" ht="11.25">
      <c r="A13" s="11">
        <v>11</v>
      </c>
      <c r="B13" s="2" t="s">
        <v>50</v>
      </c>
      <c r="C13" s="2">
        <v>2001</v>
      </c>
      <c r="D13" s="2" t="s">
        <v>8</v>
      </c>
      <c r="E13" s="2" t="s">
        <v>4</v>
      </c>
      <c r="F13" s="2">
        <v>728</v>
      </c>
      <c r="G13" s="2">
        <v>533</v>
      </c>
      <c r="H13" s="2">
        <v>0</v>
      </c>
      <c r="I13" s="2">
        <f t="shared" si="0"/>
        <v>1261</v>
      </c>
      <c r="J13" s="13">
        <v>15</v>
      </c>
      <c r="M13" s="5">
        <v>57</v>
      </c>
      <c r="N13" s="7">
        <v>729</v>
      </c>
      <c r="O13" s="7">
        <v>680</v>
      </c>
      <c r="P13" s="7">
        <v>349</v>
      </c>
      <c r="Q13" s="7">
        <f t="shared" si="1"/>
        <v>1758</v>
      </c>
      <c r="R13" s="5">
        <v>57</v>
      </c>
      <c r="S13" s="5">
        <f t="shared" si="2"/>
        <v>114</v>
      </c>
      <c r="Y13" s="5">
        <v>21</v>
      </c>
      <c r="Z13" s="5">
        <v>70</v>
      </c>
      <c r="AA13" s="5">
        <v>39</v>
      </c>
      <c r="AB13" s="4">
        <f>AA13+Z13+R13+M13+J13</f>
        <v>238</v>
      </c>
    </row>
    <row r="14" spans="1:28" ht="11.25">
      <c r="A14" s="11">
        <v>12</v>
      </c>
      <c r="B14" s="2" t="s">
        <v>54</v>
      </c>
      <c r="C14" s="2">
        <v>2001</v>
      </c>
      <c r="D14" s="2" t="s">
        <v>8</v>
      </c>
      <c r="E14" s="2" t="s">
        <v>4</v>
      </c>
      <c r="F14" s="2">
        <v>564</v>
      </c>
      <c r="G14" s="2">
        <v>551</v>
      </c>
      <c r="H14" s="2">
        <v>0</v>
      </c>
      <c r="I14" s="2">
        <f t="shared" si="0"/>
        <v>1115</v>
      </c>
      <c r="J14" s="13">
        <v>12</v>
      </c>
      <c r="M14" s="5">
        <v>21</v>
      </c>
      <c r="N14" s="7">
        <v>664</v>
      </c>
      <c r="O14" s="7">
        <v>680</v>
      </c>
      <c r="P14" s="7">
        <v>407</v>
      </c>
      <c r="Q14" s="7">
        <f t="shared" si="1"/>
        <v>1751</v>
      </c>
      <c r="R14" s="5">
        <v>54</v>
      </c>
      <c r="S14" s="5">
        <f t="shared" si="2"/>
        <v>75</v>
      </c>
      <c r="T14" s="9">
        <v>2789</v>
      </c>
      <c r="U14" s="5">
        <v>60</v>
      </c>
      <c r="Y14" s="5">
        <v>42</v>
      </c>
      <c r="Z14" s="5">
        <v>18</v>
      </c>
      <c r="AA14" s="5">
        <v>57</v>
      </c>
      <c r="AB14" s="4">
        <f>AA14+Y14+U14+R14+J14</f>
        <v>225</v>
      </c>
    </row>
    <row r="15" spans="1:28" ht="11.25">
      <c r="A15" s="11">
        <v>13</v>
      </c>
      <c r="B15" s="2" t="s">
        <v>48</v>
      </c>
      <c r="C15" s="2">
        <v>2001</v>
      </c>
      <c r="D15" s="2" t="s">
        <v>8</v>
      </c>
      <c r="E15" s="2" t="s">
        <v>0</v>
      </c>
      <c r="F15" s="2">
        <v>794</v>
      </c>
      <c r="G15" s="2">
        <v>616</v>
      </c>
      <c r="H15" s="2">
        <v>0</v>
      </c>
      <c r="I15" s="2">
        <f t="shared" si="0"/>
        <v>1410</v>
      </c>
      <c r="J15" s="13">
        <v>12</v>
      </c>
      <c r="M15" s="5">
        <v>70</v>
      </c>
      <c r="N15" s="7">
        <v>700</v>
      </c>
      <c r="O15" s="7">
        <v>536</v>
      </c>
      <c r="P15" s="7">
        <v>282</v>
      </c>
      <c r="Q15" s="7">
        <f t="shared" si="1"/>
        <v>1518</v>
      </c>
      <c r="R15" s="5">
        <v>36</v>
      </c>
      <c r="S15" s="5">
        <f t="shared" si="2"/>
        <v>106</v>
      </c>
      <c r="T15" s="9">
        <v>2483</v>
      </c>
      <c r="U15" s="5">
        <v>48</v>
      </c>
      <c r="Y15" s="5">
        <v>27</v>
      </c>
      <c r="Z15" s="5">
        <v>57</v>
      </c>
      <c r="AA15" s="5">
        <v>1</v>
      </c>
      <c r="AB15" s="4">
        <f>Z15+U15+R15+M15+J15</f>
        <v>223</v>
      </c>
    </row>
    <row r="16" spans="1:28" ht="11.25">
      <c r="A16" s="11">
        <v>14</v>
      </c>
      <c r="B16" s="2" t="s">
        <v>59</v>
      </c>
      <c r="C16" s="2">
        <v>2001</v>
      </c>
      <c r="D16" s="2" t="s">
        <v>8</v>
      </c>
      <c r="E16" s="2" t="s">
        <v>16</v>
      </c>
      <c r="F16" s="2">
        <v>0</v>
      </c>
      <c r="G16" s="2">
        <v>557</v>
      </c>
      <c r="H16" s="2">
        <v>639</v>
      </c>
      <c r="I16" s="2">
        <f t="shared" si="0"/>
        <v>1196</v>
      </c>
      <c r="L16" s="13">
        <v>15</v>
      </c>
      <c r="M16" s="5">
        <v>45</v>
      </c>
      <c r="N16" s="7">
        <v>383</v>
      </c>
      <c r="O16" s="7">
        <v>635</v>
      </c>
      <c r="P16" s="7">
        <v>652</v>
      </c>
      <c r="Q16" s="7">
        <f t="shared" si="1"/>
        <v>1670</v>
      </c>
      <c r="R16" s="5">
        <v>51</v>
      </c>
      <c r="S16" s="5">
        <f t="shared" si="2"/>
        <v>96</v>
      </c>
      <c r="T16" s="9">
        <v>2337</v>
      </c>
      <c r="U16" s="5">
        <v>42</v>
      </c>
      <c r="Y16" s="5">
        <v>57</v>
      </c>
      <c r="Z16" s="5">
        <v>42</v>
      </c>
      <c r="AA16" s="5">
        <v>30</v>
      </c>
      <c r="AB16" s="4">
        <f>Y16+U16+R16+M16+L16</f>
        <v>210</v>
      </c>
    </row>
    <row r="17" spans="1:28" ht="11.25">
      <c r="A17" s="11">
        <v>15</v>
      </c>
      <c r="B17" s="2" t="s">
        <v>15</v>
      </c>
      <c r="C17" s="2">
        <v>2001</v>
      </c>
      <c r="D17" s="2" t="s">
        <v>8</v>
      </c>
      <c r="E17" s="2" t="s">
        <v>16</v>
      </c>
      <c r="F17" s="2">
        <v>575</v>
      </c>
      <c r="G17" s="2">
        <v>563</v>
      </c>
      <c r="H17" s="2">
        <v>0</v>
      </c>
      <c r="I17" s="2">
        <f t="shared" si="0"/>
        <v>1138</v>
      </c>
      <c r="J17" s="13">
        <v>7</v>
      </c>
      <c r="K17" s="13">
        <v>15</v>
      </c>
      <c r="M17" s="5">
        <v>27</v>
      </c>
      <c r="N17" s="7">
        <v>624</v>
      </c>
      <c r="O17" s="7">
        <v>635</v>
      </c>
      <c r="P17" s="7">
        <v>386</v>
      </c>
      <c r="Q17" s="7">
        <f t="shared" si="1"/>
        <v>1645</v>
      </c>
      <c r="R17" s="5">
        <v>48</v>
      </c>
      <c r="S17" s="5">
        <f t="shared" si="2"/>
        <v>75</v>
      </c>
      <c r="T17" s="9">
        <v>2495</v>
      </c>
      <c r="U17" s="5">
        <v>51</v>
      </c>
      <c r="Y17" s="5">
        <v>60</v>
      </c>
      <c r="AB17" s="4">
        <f>Y17+U17+R17+M17+K17+J17</f>
        <v>208</v>
      </c>
    </row>
    <row r="18" spans="1:28" ht="11.25">
      <c r="A18" s="11">
        <v>16</v>
      </c>
      <c r="B18" s="2" t="s">
        <v>7</v>
      </c>
      <c r="C18" s="2">
        <v>2001</v>
      </c>
      <c r="D18" s="2" t="s">
        <v>8</v>
      </c>
      <c r="E18" s="2" t="s">
        <v>9</v>
      </c>
      <c r="F18" s="2">
        <v>697</v>
      </c>
      <c r="G18" s="2">
        <v>0</v>
      </c>
      <c r="H18" s="2">
        <v>0</v>
      </c>
      <c r="I18" s="2">
        <f t="shared" si="0"/>
        <v>697</v>
      </c>
      <c r="J18" s="13">
        <v>50</v>
      </c>
      <c r="K18" s="13">
        <v>30</v>
      </c>
      <c r="M18" s="5">
        <v>1</v>
      </c>
      <c r="Q18" s="7">
        <f t="shared" si="1"/>
        <v>0</v>
      </c>
      <c r="S18" s="5">
        <f t="shared" si="2"/>
        <v>1</v>
      </c>
      <c r="Z18" s="5">
        <v>54</v>
      </c>
      <c r="AA18" s="5">
        <v>65</v>
      </c>
      <c r="AB18" s="4">
        <f>AA18+Z18+M18+K18++J18</f>
        <v>200</v>
      </c>
    </row>
    <row r="19" spans="1:28" ht="11.25">
      <c r="A19" s="11">
        <v>17</v>
      </c>
      <c r="B19" s="2" t="s">
        <v>216</v>
      </c>
      <c r="C19" s="2">
        <v>2000</v>
      </c>
      <c r="D19" s="2" t="s">
        <v>8</v>
      </c>
      <c r="E19" s="2" t="s">
        <v>10</v>
      </c>
      <c r="F19" s="2">
        <v>680</v>
      </c>
      <c r="G19" s="2">
        <v>491</v>
      </c>
      <c r="H19" s="2">
        <v>0</v>
      </c>
      <c r="I19" s="2">
        <f t="shared" si="0"/>
        <v>1171</v>
      </c>
      <c r="J19" s="13">
        <v>40</v>
      </c>
      <c r="M19" s="5">
        <v>39</v>
      </c>
      <c r="N19" s="7">
        <v>635</v>
      </c>
      <c r="O19" s="7">
        <v>625</v>
      </c>
      <c r="P19" s="7">
        <v>235</v>
      </c>
      <c r="Q19" s="7">
        <f t="shared" si="1"/>
        <v>1495</v>
      </c>
      <c r="R19" s="5">
        <v>30</v>
      </c>
      <c r="S19" s="5">
        <f t="shared" si="2"/>
        <v>69</v>
      </c>
      <c r="T19" s="9">
        <v>2030</v>
      </c>
      <c r="U19" s="5">
        <v>39</v>
      </c>
      <c r="Y19" s="5">
        <v>48</v>
      </c>
      <c r="AA19" s="10">
        <v>27</v>
      </c>
      <c r="AB19" s="4">
        <f>J19+M19+R19+U19+Y19</f>
        <v>196</v>
      </c>
    </row>
    <row r="20" spans="1:28" ht="11.25">
      <c r="A20" s="11">
        <v>18</v>
      </c>
      <c r="B20" s="2" t="s">
        <v>20</v>
      </c>
      <c r="C20" s="2">
        <v>2001</v>
      </c>
      <c r="D20" s="2" t="s">
        <v>8</v>
      </c>
      <c r="E20" s="2" t="s">
        <v>4</v>
      </c>
      <c r="F20" s="2">
        <v>510</v>
      </c>
      <c r="G20" s="2">
        <v>579</v>
      </c>
      <c r="H20" s="2">
        <v>0</v>
      </c>
      <c r="I20" s="2">
        <f t="shared" si="0"/>
        <v>1089</v>
      </c>
      <c r="J20" s="13">
        <v>50</v>
      </c>
      <c r="M20" s="5">
        <v>18</v>
      </c>
      <c r="N20" s="7">
        <v>598</v>
      </c>
      <c r="O20" s="7">
        <v>623</v>
      </c>
      <c r="P20" s="7">
        <v>216</v>
      </c>
      <c r="Q20" s="7">
        <f t="shared" si="1"/>
        <v>1437</v>
      </c>
      <c r="R20" s="5">
        <v>24</v>
      </c>
      <c r="S20" s="5">
        <f t="shared" si="2"/>
        <v>42</v>
      </c>
      <c r="Y20" s="5">
        <v>30</v>
      </c>
      <c r="Z20" s="5">
        <v>21</v>
      </c>
      <c r="AA20" s="5">
        <v>45</v>
      </c>
      <c r="AB20" s="4">
        <f>J20+R20+Y20+Z20+AA20</f>
        <v>170</v>
      </c>
    </row>
    <row r="21" spans="1:28" ht="11.25">
      <c r="A21" s="11">
        <v>19</v>
      </c>
      <c r="B21" s="2" t="s">
        <v>53</v>
      </c>
      <c r="C21" s="2">
        <v>2000</v>
      </c>
      <c r="D21" s="2" t="s">
        <v>8</v>
      </c>
      <c r="E21" s="2" t="s">
        <v>16</v>
      </c>
      <c r="F21" s="2">
        <v>592</v>
      </c>
      <c r="G21" s="2">
        <v>560</v>
      </c>
      <c r="H21" s="2">
        <v>0</v>
      </c>
      <c r="I21" s="2">
        <f t="shared" si="0"/>
        <v>1152</v>
      </c>
      <c r="J21" s="13">
        <v>30</v>
      </c>
      <c r="L21" s="13">
        <v>40</v>
      </c>
      <c r="M21" s="5">
        <v>33</v>
      </c>
      <c r="Q21" s="7">
        <f t="shared" si="1"/>
        <v>0</v>
      </c>
      <c r="S21" s="5">
        <f t="shared" si="2"/>
        <v>33</v>
      </c>
      <c r="T21" s="9">
        <v>2640</v>
      </c>
      <c r="U21" s="5">
        <v>57</v>
      </c>
      <c r="AB21" s="4">
        <f>U21+M21+L21+J21</f>
        <v>160</v>
      </c>
    </row>
    <row r="22" spans="1:32" ht="11.25">
      <c r="A22" s="11">
        <v>20</v>
      </c>
      <c r="B22" s="2" t="s">
        <v>217</v>
      </c>
      <c r="C22" s="2">
        <v>2001</v>
      </c>
      <c r="D22" s="2" t="s">
        <v>8</v>
      </c>
      <c r="E22" s="2" t="s">
        <v>3</v>
      </c>
      <c r="J22" s="13">
        <v>30</v>
      </c>
      <c r="L22" s="13">
        <v>40</v>
      </c>
      <c r="M22" s="5">
        <v>0</v>
      </c>
      <c r="N22" s="7">
        <v>660</v>
      </c>
      <c r="O22" s="7">
        <v>527</v>
      </c>
      <c r="P22" s="7">
        <v>265</v>
      </c>
      <c r="Q22" s="7">
        <f t="shared" si="1"/>
        <v>1452</v>
      </c>
      <c r="R22" s="5">
        <v>27</v>
      </c>
      <c r="S22" s="5">
        <f t="shared" si="2"/>
        <v>27</v>
      </c>
      <c r="U22" s="5">
        <v>0</v>
      </c>
      <c r="Z22" s="5">
        <v>27</v>
      </c>
      <c r="AA22" s="5">
        <v>33</v>
      </c>
      <c r="AB22" s="4">
        <f>AA22+Z22+U22+R22+L22+J22</f>
        <v>157</v>
      </c>
      <c r="AF22" s="2" t="s">
        <v>189</v>
      </c>
    </row>
    <row r="23" spans="1:28" ht="11.25">
      <c r="A23" s="1">
        <v>21</v>
      </c>
      <c r="B23" s="2" t="s">
        <v>52</v>
      </c>
      <c r="C23" s="2">
        <v>2000</v>
      </c>
      <c r="D23" s="2" t="s">
        <v>8</v>
      </c>
      <c r="E23" s="2" t="s">
        <v>1</v>
      </c>
      <c r="F23" s="2">
        <v>636</v>
      </c>
      <c r="G23" s="2">
        <v>0</v>
      </c>
      <c r="H23" s="2">
        <v>598</v>
      </c>
      <c r="I23" s="2">
        <f>F23+G23+H23</f>
        <v>1234</v>
      </c>
      <c r="J23" s="13">
        <v>12</v>
      </c>
      <c r="L23" s="13">
        <v>30</v>
      </c>
      <c r="M23" s="5">
        <v>51</v>
      </c>
      <c r="N23" s="7">
        <v>420</v>
      </c>
      <c r="O23" s="7">
        <v>479</v>
      </c>
      <c r="P23" s="7">
        <v>652</v>
      </c>
      <c r="Q23" s="7">
        <f t="shared" si="1"/>
        <v>1551</v>
      </c>
      <c r="R23" s="5">
        <v>39</v>
      </c>
      <c r="S23" s="5">
        <f t="shared" si="2"/>
        <v>90</v>
      </c>
      <c r="AB23" s="4">
        <f>R23+M23+L23+J23</f>
        <v>132</v>
      </c>
    </row>
    <row r="24" spans="1:28" ht="11.25">
      <c r="A24" s="1">
        <v>22</v>
      </c>
      <c r="B24" s="2" t="s">
        <v>40</v>
      </c>
      <c r="C24" s="2">
        <v>2001</v>
      </c>
      <c r="D24" s="2" t="s">
        <v>8</v>
      </c>
      <c r="E24" s="2" t="s">
        <v>5</v>
      </c>
      <c r="F24" s="2">
        <v>253</v>
      </c>
      <c r="G24" s="2">
        <v>0</v>
      </c>
      <c r="H24" s="2">
        <v>556</v>
      </c>
      <c r="I24" s="2">
        <f>F24+G24+H24</f>
        <v>809</v>
      </c>
      <c r="L24" s="13">
        <v>50</v>
      </c>
      <c r="M24" s="5">
        <v>1</v>
      </c>
      <c r="N24" s="7">
        <v>337</v>
      </c>
      <c r="O24" s="7">
        <v>420</v>
      </c>
      <c r="P24" s="7">
        <v>482</v>
      </c>
      <c r="Q24" s="7">
        <f t="shared" si="1"/>
        <v>1239</v>
      </c>
      <c r="R24" s="5">
        <v>12</v>
      </c>
      <c r="S24" s="5">
        <f t="shared" si="2"/>
        <v>13</v>
      </c>
      <c r="T24" s="9">
        <v>1448</v>
      </c>
      <c r="U24" s="5">
        <v>33</v>
      </c>
      <c r="Z24" s="5">
        <v>9</v>
      </c>
      <c r="AA24" s="5">
        <v>24</v>
      </c>
      <c r="AB24" s="4">
        <f>AA24+Z24+U24+R24+L24</f>
        <v>128</v>
      </c>
    </row>
    <row r="25" spans="1:28" ht="11.25">
      <c r="A25" s="1">
        <v>23</v>
      </c>
      <c r="B25" s="2" t="s">
        <v>55</v>
      </c>
      <c r="C25" s="2">
        <v>2000</v>
      </c>
      <c r="D25" s="2" t="s">
        <v>8</v>
      </c>
      <c r="E25" s="2" t="s">
        <v>3</v>
      </c>
      <c r="F25" s="2">
        <v>476</v>
      </c>
      <c r="G25" s="2">
        <v>658</v>
      </c>
      <c r="H25" s="2">
        <v>0</v>
      </c>
      <c r="I25" s="2">
        <f>F25+G25+H25</f>
        <v>1134</v>
      </c>
      <c r="K25" s="13">
        <v>50</v>
      </c>
      <c r="M25" s="5">
        <v>24</v>
      </c>
      <c r="N25" s="7">
        <v>498</v>
      </c>
      <c r="O25" s="7">
        <v>506</v>
      </c>
      <c r="P25" s="7">
        <v>585</v>
      </c>
      <c r="Q25" s="7">
        <f t="shared" si="1"/>
        <v>1589</v>
      </c>
      <c r="R25" s="5">
        <v>45</v>
      </c>
      <c r="S25" s="5">
        <f t="shared" si="2"/>
        <v>69</v>
      </c>
      <c r="AB25" s="4">
        <f>R25+M25+K25</f>
        <v>119</v>
      </c>
    </row>
    <row r="26" spans="1:28" ht="11.25">
      <c r="A26" s="1">
        <v>24</v>
      </c>
      <c r="B26" s="2" t="s">
        <v>18</v>
      </c>
      <c r="C26" s="2">
        <v>2000</v>
      </c>
      <c r="D26" s="2" t="s">
        <v>8</v>
      </c>
      <c r="E26" s="2" t="s">
        <v>16</v>
      </c>
      <c r="F26" s="2">
        <v>544</v>
      </c>
      <c r="G26" s="2">
        <v>533</v>
      </c>
      <c r="H26" s="2">
        <v>0</v>
      </c>
      <c r="I26" s="2">
        <f>F26+G26+H26</f>
        <v>1077</v>
      </c>
      <c r="J26" s="13">
        <v>9</v>
      </c>
      <c r="M26" s="5">
        <v>15</v>
      </c>
      <c r="N26" s="7">
        <v>635</v>
      </c>
      <c r="O26" s="7">
        <v>542</v>
      </c>
      <c r="Q26" s="7">
        <f t="shared" si="1"/>
        <v>1177</v>
      </c>
      <c r="R26" s="5">
        <v>6</v>
      </c>
      <c r="S26" s="5">
        <f t="shared" si="2"/>
        <v>21</v>
      </c>
      <c r="Y26" s="5">
        <v>33</v>
      </c>
      <c r="AA26" s="5">
        <v>36</v>
      </c>
      <c r="AB26" s="4">
        <f>AA26+Y26+R26+M26+J26</f>
        <v>99</v>
      </c>
    </row>
    <row r="27" spans="1:28" ht="11.25">
      <c r="A27" s="1">
        <v>25</v>
      </c>
      <c r="B27" s="2" t="s">
        <v>191</v>
      </c>
      <c r="C27" s="2">
        <v>2000</v>
      </c>
      <c r="D27" s="2" t="s">
        <v>8</v>
      </c>
      <c r="E27" s="2" t="s">
        <v>0</v>
      </c>
      <c r="L27" s="13">
        <v>50</v>
      </c>
      <c r="M27" s="5">
        <v>0</v>
      </c>
      <c r="N27" s="7">
        <v>195</v>
      </c>
      <c r="O27" s="7">
        <v>366</v>
      </c>
      <c r="P27" s="7">
        <v>675</v>
      </c>
      <c r="Q27" s="7">
        <f t="shared" si="1"/>
        <v>1236</v>
      </c>
      <c r="R27" s="5">
        <v>9</v>
      </c>
      <c r="S27" s="5">
        <v>0</v>
      </c>
      <c r="T27" s="9">
        <v>1709</v>
      </c>
      <c r="U27" s="5">
        <v>36</v>
      </c>
      <c r="AB27" s="4">
        <f>U27+R27+M27+L27</f>
        <v>95</v>
      </c>
    </row>
    <row r="28" spans="1:28" ht="11.25">
      <c r="A28" s="1">
        <v>26</v>
      </c>
      <c r="B28" s="2" t="s">
        <v>14</v>
      </c>
      <c r="C28" s="2">
        <v>2000</v>
      </c>
      <c r="D28" s="2" t="s">
        <v>8</v>
      </c>
      <c r="E28" s="2" t="s">
        <v>1</v>
      </c>
      <c r="F28" s="2">
        <v>578</v>
      </c>
      <c r="G28" s="2">
        <v>594</v>
      </c>
      <c r="H28" s="2">
        <v>0</v>
      </c>
      <c r="I28" s="2">
        <f>F28+G28+H28</f>
        <v>1172</v>
      </c>
      <c r="J28" s="13">
        <v>4</v>
      </c>
      <c r="M28" s="5">
        <v>42</v>
      </c>
      <c r="Q28" s="7">
        <f t="shared" si="1"/>
        <v>0</v>
      </c>
      <c r="S28" s="5">
        <f>M28+R28</f>
        <v>42</v>
      </c>
      <c r="Z28" s="5">
        <v>39</v>
      </c>
      <c r="AA28" s="5">
        <v>3</v>
      </c>
      <c r="AB28" s="4">
        <f>AA28+Z28+M28+J28</f>
        <v>88</v>
      </c>
    </row>
    <row r="29" spans="1:28" ht="11.25">
      <c r="A29" s="1">
        <v>27</v>
      </c>
      <c r="B29" s="2" t="s">
        <v>226</v>
      </c>
      <c r="C29" s="2">
        <v>2000</v>
      </c>
      <c r="D29" s="2" t="s">
        <v>8</v>
      </c>
      <c r="E29" s="2" t="s">
        <v>1</v>
      </c>
      <c r="K29" s="13">
        <v>6</v>
      </c>
      <c r="L29" s="13">
        <v>40</v>
      </c>
      <c r="N29" s="7">
        <v>145</v>
      </c>
      <c r="O29" s="7">
        <v>346</v>
      </c>
      <c r="P29" s="7">
        <v>604</v>
      </c>
      <c r="Q29" s="7">
        <f t="shared" si="1"/>
        <v>1095</v>
      </c>
      <c r="R29" s="5">
        <v>3</v>
      </c>
      <c r="Y29" s="5">
        <v>12</v>
      </c>
      <c r="Z29" s="5">
        <v>12</v>
      </c>
      <c r="AA29" s="5">
        <v>9</v>
      </c>
      <c r="AB29" s="4">
        <f>AA29+Z29+Y29+R29+L29+K29</f>
        <v>82</v>
      </c>
    </row>
    <row r="30" spans="1:28" ht="11.25">
      <c r="A30" s="1">
        <v>28</v>
      </c>
      <c r="B30" s="2" t="s">
        <v>17</v>
      </c>
      <c r="C30" s="2">
        <v>2001</v>
      </c>
      <c r="D30" s="2" t="s">
        <v>8</v>
      </c>
      <c r="E30" s="2" t="s">
        <v>4</v>
      </c>
      <c r="F30" s="2">
        <v>549</v>
      </c>
      <c r="G30" s="2">
        <v>0</v>
      </c>
      <c r="H30" s="2">
        <v>436</v>
      </c>
      <c r="I30" s="2">
        <f>F30+G30+H30</f>
        <v>985</v>
      </c>
      <c r="J30" s="13">
        <v>30</v>
      </c>
      <c r="M30" s="5">
        <v>1</v>
      </c>
      <c r="N30" s="7">
        <v>718</v>
      </c>
      <c r="P30" s="7">
        <v>578</v>
      </c>
      <c r="Q30" s="7">
        <f t="shared" si="1"/>
        <v>1296</v>
      </c>
      <c r="R30" s="5">
        <v>18</v>
      </c>
      <c r="S30" s="5">
        <f>M30+R30</f>
        <v>19</v>
      </c>
      <c r="Z30" s="5">
        <v>30</v>
      </c>
      <c r="AA30" s="5">
        <v>1</v>
      </c>
      <c r="AB30" s="4">
        <f>AA30+Z30+R30+M30+J30</f>
        <v>80</v>
      </c>
    </row>
    <row r="31" spans="1:28" ht="11.25">
      <c r="A31" s="1">
        <v>29</v>
      </c>
      <c r="B31" s="2" t="s">
        <v>232</v>
      </c>
      <c r="C31" s="2">
        <v>2001</v>
      </c>
      <c r="D31" s="2" t="s">
        <v>8</v>
      </c>
      <c r="E31" s="2" t="s">
        <v>221</v>
      </c>
      <c r="J31" s="13">
        <v>1</v>
      </c>
      <c r="K31" s="13">
        <v>40</v>
      </c>
      <c r="Q31" s="7">
        <f t="shared" si="1"/>
        <v>0</v>
      </c>
      <c r="Y31" s="5">
        <v>24</v>
      </c>
      <c r="AB31" s="4">
        <v>65</v>
      </c>
    </row>
    <row r="32" spans="1:28" ht="11.25">
      <c r="A32" s="1">
        <v>30</v>
      </c>
      <c r="B32" s="2" t="s">
        <v>230</v>
      </c>
      <c r="C32" s="2">
        <v>2001</v>
      </c>
      <c r="D32" s="2" t="s">
        <v>8</v>
      </c>
      <c r="E32" s="2" t="s">
        <v>231</v>
      </c>
      <c r="J32" s="13">
        <v>2</v>
      </c>
      <c r="K32" s="13">
        <v>8</v>
      </c>
      <c r="Q32" s="7">
        <f t="shared" si="1"/>
        <v>0</v>
      </c>
      <c r="Z32" s="5">
        <v>33</v>
      </c>
      <c r="AA32" s="5">
        <v>21</v>
      </c>
      <c r="AB32" s="4">
        <f>AA32+Z32+K32+J32</f>
        <v>64</v>
      </c>
    </row>
    <row r="33" spans="1:28" ht="11.25">
      <c r="A33" s="1">
        <v>31</v>
      </c>
      <c r="B33" s="2" t="s">
        <v>35</v>
      </c>
      <c r="C33" s="2">
        <v>2000</v>
      </c>
      <c r="D33" s="2" t="s">
        <v>8</v>
      </c>
      <c r="E33" s="2" t="s">
        <v>1</v>
      </c>
      <c r="F33" s="2">
        <v>388</v>
      </c>
      <c r="G33" s="2">
        <v>0</v>
      </c>
      <c r="H33" s="2">
        <v>461</v>
      </c>
      <c r="I33" s="2">
        <f>F33+G33+H33</f>
        <v>849</v>
      </c>
      <c r="L33" s="13">
        <v>9</v>
      </c>
      <c r="M33" s="5">
        <v>1</v>
      </c>
      <c r="N33" s="7">
        <v>490</v>
      </c>
      <c r="O33" s="7">
        <v>482</v>
      </c>
      <c r="P33" s="7">
        <v>427</v>
      </c>
      <c r="Q33" s="7">
        <f t="shared" si="1"/>
        <v>1399</v>
      </c>
      <c r="R33" s="5">
        <v>21</v>
      </c>
      <c r="S33" s="5">
        <f>M33+R33</f>
        <v>22</v>
      </c>
      <c r="Z33" s="5">
        <v>15</v>
      </c>
      <c r="AA33" s="5">
        <v>12</v>
      </c>
      <c r="AB33" s="4">
        <f>AA33+Z33+R33+M33+L33</f>
        <v>58</v>
      </c>
    </row>
    <row r="34" spans="1:28" ht="11.25">
      <c r="A34" s="1">
        <v>32</v>
      </c>
      <c r="B34" s="2" t="s">
        <v>225</v>
      </c>
      <c r="C34" s="2">
        <v>2001</v>
      </c>
      <c r="D34" s="2" t="s">
        <v>8</v>
      </c>
      <c r="E34" s="2" t="s">
        <v>0</v>
      </c>
      <c r="J34" s="13">
        <v>40</v>
      </c>
      <c r="K34" s="13">
        <v>7</v>
      </c>
      <c r="Q34" s="7">
        <f t="shared" si="1"/>
        <v>0</v>
      </c>
      <c r="Y34" s="5">
        <v>6</v>
      </c>
      <c r="Z34" s="5">
        <v>1</v>
      </c>
      <c r="AA34" s="5">
        <v>1</v>
      </c>
      <c r="AB34" s="4">
        <v>55</v>
      </c>
    </row>
    <row r="35" spans="1:28" ht="11.25">
      <c r="A35" s="1">
        <v>33</v>
      </c>
      <c r="B35" s="2" t="s">
        <v>43</v>
      </c>
      <c r="C35" s="2">
        <v>2001</v>
      </c>
      <c r="D35" s="2" t="s">
        <v>8</v>
      </c>
      <c r="E35" s="2" t="s">
        <v>44</v>
      </c>
      <c r="F35" s="2">
        <v>744</v>
      </c>
      <c r="G35" s="2">
        <v>0</v>
      </c>
      <c r="H35" s="2">
        <v>0</v>
      </c>
      <c r="I35" s="2">
        <f>F35+G35+H35</f>
        <v>744</v>
      </c>
      <c r="J35" s="13">
        <v>40</v>
      </c>
      <c r="M35" s="5">
        <v>1</v>
      </c>
      <c r="N35" s="7">
        <v>877</v>
      </c>
      <c r="Q35" s="7">
        <f t="shared" si="1"/>
        <v>877</v>
      </c>
      <c r="R35" s="5">
        <v>1</v>
      </c>
      <c r="S35" s="5">
        <f>M35+R35</f>
        <v>2</v>
      </c>
      <c r="AA35" s="5">
        <v>6</v>
      </c>
      <c r="AB35" s="4">
        <f>AA35+R35+M35+J35</f>
        <v>48</v>
      </c>
    </row>
    <row r="36" spans="1:28" ht="11.25">
      <c r="A36" s="1">
        <v>34</v>
      </c>
      <c r="B36" s="2" t="s">
        <v>33</v>
      </c>
      <c r="C36" s="2">
        <v>2000</v>
      </c>
      <c r="D36" s="2" t="s">
        <v>8</v>
      </c>
      <c r="E36" s="2" t="s">
        <v>9</v>
      </c>
      <c r="F36" s="2">
        <v>399</v>
      </c>
      <c r="G36" s="2">
        <v>0</v>
      </c>
      <c r="H36" s="2">
        <v>0</v>
      </c>
      <c r="I36" s="2">
        <f>F36+G36+H36</f>
        <v>399</v>
      </c>
      <c r="J36" s="13">
        <v>30</v>
      </c>
      <c r="M36" s="5">
        <v>1</v>
      </c>
      <c r="N36" s="7">
        <v>534</v>
      </c>
      <c r="Q36" s="7">
        <f t="shared" si="1"/>
        <v>534</v>
      </c>
      <c r="R36" s="5">
        <v>1</v>
      </c>
      <c r="S36" s="5">
        <f>M36+R36</f>
        <v>2</v>
      </c>
      <c r="Z36" s="5">
        <v>6</v>
      </c>
      <c r="AA36" s="5">
        <v>1</v>
      </c>
      <c r="AB36" s="4">
        <f>AA36+Z36+R36+M36+J36</f>
        <v>39</v>
      </c>
    </row>
    <row r="37" spans="1:28" ht="11.25">
      <c r="A37" s="1">
        <v>35</v>
      </c>
      <c r="B37" s="2" t="s">
        <v>41</v>
      </c>
      <c r="C37" s="2">
        <v>2001</v>
      </c>
      <c r="D37" s="2" t="s">
        <v>8</v>
      </c>
      <c r="E37" s="2" t="s">
        <v>5</v>
      </c>
      <c r="F37" s="2">
        <v>251</v>
      </c>
      <c r="G37" s="2">
        <v>400</v>
      </c>
      <c r="H37" s="2">
        <v>0</v>
      </c>
      <c r="I37" s="2">
        <f>F37+G37+H37</f>
        <v>651</v>
      </c>
      <c r="J37" s="13">
        <v>1</v>
      </c>
      <c r="K37" s="13">
        <v>5</v>
      </c>
      <c r="M37" s="5">
        <v>1</v>
      </c>
      <c r="Q37" s="7">
        <f t="shared" si="1"/>
        <v>0</v>
      </c>
      <c r="S37" s="5">
        <f>M37+R37</f>
        <v>1</v>
      </c>
      <c r="T37" s="9">
        <v>1019</v>
      </c>
      <c r="U37" s="5">
        <v>27</v>
      </c>
      <c r="AA37" s="5">
        <v>1</v>
      </c>
      <c r="AB37" s="4">
        <f>AA37+U37+M37+K37+J37</f>
        <v>35</v>
      </c>
    </row>
    <row r="38" spans="1:28" ht="11.25">
      <c r="A38" s="1">
        <v>36</v>
      </c>
      <c r="B38" s="2" t="s">
        <v>233</v>
      </c>
      <c r="C38" s="2">
        <v>2000</v>
      </c>
      <c r="D38" s="2" t="s">
        <v>8</v>
      </c>
      <c r="E38" s="2" t="s">
        <v>221</v>
      </c>
      <c r="J38" s="13">
        <v>1</v>
      </c>
      <c r="K38" s="13">
        <v>30</v>
      </c>
      <c r="N38" s="7">
        <v>444</v>
      </c>
      <c r="O38" s="7">
        <v>416</v>
      </c>
      <c r="Q38" s="7">
        <f t="shared" si="1"/>
        <v>860</v>
      </c>
      <c r="R38" s="5">
        <v>1</v>
      </c>
      <c r="AB38" s="4">
        <v>32</v>
      </c>
    </row>
    <row r="39" spans="1:28" ht="11.25">
      <c r="A39" s="1">
        <v>37</v>
      </c>
      <c r="B39" s="2" t="s">
        <v>240</v>
      </c>
      <c r="C39" s="2">
        <v>2000</v>
      </c>
      <c r="D39" s="2" t="s">
        <v>8</v>
      </c>
      <c r="E39" s="2" t="s">
        <v>221</v>
      </c>
      <c r="L39" s="13">
        <v>30</v>
      </c>
      <c r="P39" s="7">
        <v>674</v>
      </c>
      <c r="Q39" s="7">
        <f t="shared" si="1"/>
        <v>674</v>
      </c>
      <c r="R39" s="5">
        <v>1</v>
      </c>
      <c r="AA39" s="5">
        <v>1</v>
      </c>
      <c r="AB39" s="4">
        <v>32</v>
      </c>
    </row>
    <row r="40" spans="1:28" ht="11.25">
      <c r="A40" s="1">
        <v>38</v>
      </c>
      <c r="B40" s="2" t="s">
        <v>38</v>
      </c>
      <c r="C40" s="2">
        <v>2001</v>
      </c>
      <c r="D40" s="2" t="s">
        <v>8</v>
      </c>
      <c r="E40" s="2" t="s">
        <v>5</v>
      </c>
      <c r="F40" s="2">
        <v>290</v>
      </c>
      <c r="G40" s="2">
        <v>0</v>
      </c>
      <c r="H40" s="2">
        <v>403</v>
      </c>
      <c r="I40" s="2">
        <f>F40+G40+H40</f>
        <v>693</v>
      </c>
      <c r="M40" s="5">
        <v>1</v>
      </c>
      <c r="Q40" s="7">
        <f t="shared" si="1"/>
        <v>0</v>
      </c>
      <c r="S40" s="5">
        <f>M40+R40</f>
        <v>1</v>
      </c>
      <c r="T40" s="9">
        <v>1385</v>
      </c>
      <c r="U40" s="5">
        <v>30</v>
      </c>
      <c r="AA40" s="5">
        <v>1</v>
      </c>
      <c r="AB40" s="4">
        <v>32</v>
      </c>
    </row>
    <row r="41" spans="1:28" ht="11.25">
      <c r="A41" s="1">
        <v>39</v>
      </c>
      <c r="B41" s="2" t="s">
        <v>223</v>
      </c>
      <c r="C41" s="2">
        <v>2001</v>
      </c>
      <c r="D41" s="2" t="s">
        <v>8</v>
      </c>
      <c r="E41" s="2" t="s">
        <v>4</v>
      </c>
      <c r="J41" s="13">
        <v>30</v>
      </c>
      <c r="Q41" s="7">
        <f t="shared" si="1"/>
        <v>0</v>
      </c>
      <c r="AB41" s="4">
        <v>30</v>
      </c>
    </row>
    <row r="42" spans="1:28" ht="11.25">
      <c r="A42" s="1">
        <v>40</v>
      </c>
      <c r="B42" s="2" t="s">
        <v>234</v>
      </c>
      <c r="C42" s="2">
        <v>2001</v>
      </c>
      <c r="D42" s="2" t="s">
        <v>8</v>
      </c>
      <c r="E42" s="2" t="s">
        <v>221</v>
      </c>
      <c r="J42" s="13">
        <v>1</v>
      </c>
      <c r="K42" s="13">
        <v>10</v>
      </c>
      <c r="Q42" s="7">
        <f t="shared" si="1"/>
        <v>0</v>
      </c>
      <c r="Y42" s="5">
        <v>15</v>
      </c>
      <c r="AB42" s="4">
        <f>J42+K42+Y42</f>
        <v>26</v>
      </c>
    </row>
    <row r="43" spans="1:28" ht="11.25">
      <c r="A43" s="1">
        <v>41</v>
      </c>
      <c r="B43" s="2" t="s">
        <v>22</v>
      </c>
      <c r="C43" s="2">
        <v>2000</v>
      </c>
      <c r="D43" s="2" t="s">
        <v>8</v>
      </c>
      <c r="E43" s="2" t="s">
        <v>16</v>
      </c>
      <c r="F43" s="2">
        <v>470</v>
      </c>
      <c r="G43" s="2">
        <v>560</v>
      </c>
      <c r="H43" s="2">
        <v>0</v>
      </c>
      <c r="I43" s="2">
        <f>F43+G43+H43</f>
        <v>1030</v>
      </c>
      <c r="J43" s="13">
        <v>1</v>
      </c>
      <c r="K43" s="13">
        <v>15</v>
      </c>
      <c r="M43" s="5">
        <v>9</v>
      </c>
      <c r="Q43" s="7">
        <f t="shared" si="1"/>
        <v>0</v>
      </c>
      <c r="S43" s="5">
        <f>M43+R43</f>
        <v>9</v>
      </c>
      <c r="AB43" s="4">
        <f>M43+K43+J43</f>
        <v>25</v>
      </c>
    </row>
    <row r="44" spans="1:28" ht="11.25">
      <c r="A44" s="1">
        <v>42</v>
      </c>
      <c r="B44" s="2" t="s">
        <v>220</v>
      </c>
      <c r="C44" s="2">
        <v>2000</v>
      </c>
      <c r="D44" s="2" t="s">
        <v>8</v>
      </c>
      <c r="E44" s="2" t="s">
        <v>221</v>
      </c>
      <c r="J44" s="13">
        <v>10</v>
      </c>
      <c r="K44" s="13">
        <v>12</v>
      </c>
      <c r="M44" s="5">
        <v>0</v>
      </c>
      <c r="Q44" s="7">
        <f t="shared" si="1"/>
        <v>0</v>
      </c>
      <c r="R44" s="5">
        <v>0</v>
      </c>
      <c r="U44" s="5">
        <v>0</v>
      </c>
      <c r="AB44" s="4">
        <v>22</v>
      </c>
    </row>
    <row r="45" spans="1:28" ht="11.25">
      <c r="A45" s="1">
        <v>43</v>
      </c>
      <c r="B45" s="2" t="s">
        <v>45</v>
      </c>
      <c r="C45" s="2">
        <v>2000</v>
      </c>
      <c r="D45" s="2" t="s">
        <v>8</v>
      </c>
      <c r="E45" s="2" t="s">
        <v>5</v>
      </c>
      <c r="F45" s="2">
        <v>360</v>
      </c>
      <c r="G45" s="2">
        <v>446</v>
      </c>
      <c r="H45" s="2">
        <v>0</v>
      </c>
      <c r="I45" s="2">
        <f>F45+G45+H45</f>
        <v>806</v>
      </c>
      <c r="J45" s="13">
        <v>9</v>
      </c>
      <c r="K45" s="13">
        <v>9</v>
      </c>
      <c r="M45" s="5">
        <v>1</v>
      </c>
      <c r="N45" s="7">
        <v>255</v>
      </c>
      <c r="O45" s="7">
        <v>533</v>
      </c>
      <c r="P45" s="7">
        <v>289</v>
      </c>
      <c r="Q45" s="7">
        <f t="shared" si="1"/>
        <v>1077</v>
      </c>
      <c r="R45" s="5">
        <v>1</v>
      </c>
      <c r="S45" s="5">
        <f>M45+R45</f>
        <v>2</v>
      </c>
      <c r="AA45" s="5">
        <v>1</v>
      </c>
      <c r="AB45" s="4">
        <v>21</v>
      </c>
    </row>
    <row r="46" spans="1:28" ht="11.25">
      <c r="A46" s="1">
        <v>44</v>
      </c>
      <c r="B46" s="2" t="s">
        <v>303</v>
      </c>
      <c r="C46" s="2">
        <v>2000</v>
      </c>
      <c r="D46" s="2" t="s">
        <v>8</v>
      </c>
      <c r="E46" s="2" t="s">
        <v>16</v>
      </c>
      <c r="J46" s="13">
        <v>0</v>
      </c>
      <c r="K46" s="13">
        <v>0</v>
      </c>
      <c r="L46" s="13">
        <v>0</v>
      </c>
      <c r="M46" s="5">
        <v>0</v>
      </c>
      <c r="R46" s="5">
        <v>0</v>
      </c>
      <c r="U46" s="5">
        <v>0</v>
      </c>
      <c r="Y46" s="5">
        <v>0</v>
      </c>
      <c r="Z46" s="5">
        <v>0</v>
      </c>
      <c r="AA46" s="5">
        <v>18</v>
      </c>
      <c r="AB46" s="4">
        <v>18</v>
      </c>
    </row>
    <row r="47" spans="1:28" ht="11.25">
      <c r="A47" s="1">
        <v>45</v>
      </c>
      <c r="B47" s="2" t="s">
        <v>224</v>
      </c>
      <c r="C47" s="2">
        <v>2001</v>
      </c>
      <c r="D47" s="2" t="s">
        <v>8</v>
      </c>
      <c r="E47" s="2" t="s">
        <v>4</v>
      </c>
      <c r="J47" s="13">
        <v>15</v>
      </c>
      <c r="Q47" s="7">
        <f>N47+O47+P47</f>
        <v>0</v>
      </c>
      <c r="AA47" s="5">
        <v>1</v>
      </c>
      <c r="AB47" s="4">
        <f>AA47+J47</f>
        <v>16</v>
      </c>
    </row>
    <row r="48" spans="1:28" ht="11.25">
      <c r="A48" s="1">
        <v>46</v>
      </c>
      <c r="B48" s="2" t="s">
        <v>36</v>
      </c>
      <c r="C48" s="2">
        <v>2001</v>
      </c>
      <c r="D48" s="2" t="s">
        <v>8</v>
      </c>
      <c r="E48" s="2" t="s">
        <v>0</v>
      </c>
      <c r="F48" s="2">
        <v>363</v>
      </c>
      <c r="G48" s="2">
        <v>0</v>
      </c>
      <c r="H48" s="2">
        <v>0</v>
      </c>
      <c r="I48" s="2">
        <f>F48+G48+H48</f>
        <v>363</v>
      </c>
      <c r="J48" s="13">
        <v>15</v>
      </c>
      <c r="M48" s="5">
        <v>1</v>
      </c>
      <c r="Q48" s="7">
        <f>N48+O48+P48</f>
        <v>0</v>
      </c>
      <c r="S48" s="5">
        <f>M48+R48</f>
        <v>1</v>
      </c>
      <c r="AB48" s="4">
        <v>16</v>
      </c>
    </row>
    <row r="49" spans="1:28" ht="11.25">
      <c r="A49" s="1">
        <v>47</v>
      </c>
      <c r="B49" s="2" t="s">
        <v>57</v>
      </c>
      <c r="C49" s="2">
        <v>2000</v>
      </c>
      <c r="D49" s="2" t="s">
        <v>8</v>
      </c>
      <c r="E49" s="2" t="s">
        <v>25</v>
      </c>
      <c r="F49" s="2">
        <v>0</v>
      </c>
      <c r="G49" s="2">
        <v>641</v>
      </c>
      <c r="H49" s="2">
        <v>0</v>
      </c>
      <c r="I49" s="2">
        <f>F49+G49+H49</f>
        <v>641</v>
      </c>
      <c r="M49" s="5">
        <v>1</v>
      </c>
      <c r="N49" s="7">
        <v>605</v>
      </c>
      <c r="O49" s="7">
        <v>660</v>
      </c>
      <c r="Q49" s="7">
        <f>N49+O49+P49</f>
        <v>1265</v>
      </c>
      <c r="R49" s="5">
        <v>15</v>
      </c>
      <c r="S49" s="5">
        <f>M49+R49</f>
        <v>16</v>
      </c>
      <c r="AB49" s="4">
        <v>16</v>
      </c>
    </row>
    <row r="50" spans="1:28" ht="11.25">
      <c r="A50" s="1">
        <v>48</v>
      </c>
      <c r="B50" s="2" t="s">
        <v>239</v>
      </c>
      <c r="C50" s="2">
        <v>2000</v>
      </c>
      <c r="D50" s="2" t="s">
        <v>8</v>
      </c>
      <c r="E50" s="2" t="s">
        <v>221</v>
      </c>
      <c r="K50" s="13">
        <v>15</v>
      </c>
      <c r="Q50" s="7">
        <f>N50+O50+P50</f>
        <v>0</v>
      </c>
      <c r="AB50" s="4">
        <v>15</v>
      </c>
    </row>
    <row r="51" spans="1:28" ht="11.25">
      <c r="A51" s="1">
        <v>49</v>
      </c>
      <c r="B51" s="2" t="s">
        <v>218</v>
      </c>
      <c r="C51" s="2">
        <v>2001</v>
      </c>
      <c r="D51" s="2" t="s">
        <v>8</v>
      </c>
      <c r="E51" s="2" t="s">
        <v>219</v>
      </c>
      <c r="J51" s="13">
        <v>15</v>
      </c>
      <c r="M51" s="5">
        <v>0</v>
      </c>
      <c r="Q51" s="7">
        <f>N51+O51+P51</f>
        <v>0</v>
      </c>
      <c r="R51" s="5">
        <v>0</v>
      </c>
      <c r="U51" s="5">
        <v>0</v>
      </c>
      <c r="AB51" s="4">
        <v>15</v>
      </c>
    </row>
    <row r="52" spans="1:28" ht="11.25">
      <c r="A52" s="1">
        <v>50</v>
      </c>
      <c r="B52" s="2" t="s">
        <v>304</v>
      </c>
      <c r="C52" s="2">
        <v>2000</v>
      </c>
      <c r="D52" s="2" t="s">
        <v>8</v>
      </c>
      <c r="E52" s="2" t="s">
        <v>16</v>
      </c>
      <c r="J52" s="13">
        <v>0</v>
      </c>
      <c r="K52" s="13">
        <v>0</v>
      </c>
      <c r="L52" s="13">
        <v>0</v>
      </c>
      <c r="M52" s="5">
        <v>0</v>
      </c>
      <c r="R52" s="5">
        <v>0</v>
      </c>
      <c r="U52" s="5">
        <v>0</v>
      </c>
      <c r="Y52" s="5">
        <v>0</v>
      </c>
      <c r="Z52" s="5">
        <v>0</v>
      </c>
      <c r="AA52" s="5">
        <v>15</v>
      </c>
      <c r="AB52" s="4">
        <v>15</v>
      </c>
    </row>
    <row r="53" spans="1:28" ht="11.25">
      <c r="A53" s="1">
        <v>51</v>
      </c>
      <c r="B53" s="2" t="s">
        <v>28</v>
      </c>
      <c r="C53" s="2">
        <v>2001</v>
      </c>
      <c r="D53" s="2" t="s">
        <v>8</v>
      </c>
      <c r="E53" s="2" t="s">
        <v>3</v>
      </c>
      <c r="F53" s="2">
        <v>417</v>
      </c>
      <c r="G53" s="2">
        <v>533</v>
      </c>
      <c r="H53" s="2">
        <v>0</v>
      </c>
      <c r="I53" s="2">
        <f>F53+G53+H53</f>
        <v>950</v>
      </c>
      <c r="J53" s="13">
        <v>1</v>
      </c>
      <c r="K53" s="13">
        <v>12</v>
      </c>
      <c r="M53" s="5">
        <v>1</v>
      </c>
      <c r="Q53" s="7">
        <f aca="true" t="shared" si="3" ref="Q53:Q76">N53+O53+P53</f>
        <v>0</v>
      </c>
      <c r="S53" s="5">
        <f>M53+R53</f>
        <v>1</v>
      </c>
      <c r="AB53" s="4">
        <v>14</v>
      </c>
    </row>
    <row r="54" spans="1:28" ht="11.25">
      <c r="A54" s="1">
        <v>52</v>
      </c>
      <c r="B54" s="2" t="s">
        <v>235</v>
      </c>
      <c r="C54" s="2">
        <v>2000</v>
      </c>
      <c r="D54" s="2" t="s">
        <v>8</v>
      </c>
      <c r="E54" s="2" t="s">
        <v>221</v>
      </c>
      <c r="J54" s="13">
        <v>1</v>
      </c>
      <c r="L54" s="13">
        <v>12</v>
      </c>
      <c r="Q54" s="7">
        <f t="shared" si="3"/>
        <v>0</v>
      </c>
      <c r="AA54" s="5">
        <v>1</v>
      </c>
      <c r="AB54" s="4">
        <v>14</v>
      </c>
    </row>
    <row r="55" spans="1:28" ht="11.25">
      <c r="A55" s="1">
        <v>53</v>
      </c>
      <c r="B55" s="2" t="s">
        <v>23</v>
      </c>
      <c r="C55" s="2">
        <v>2001</v>
      </c>
      <c r="D55" s="2" t="s">
        <v>8</v>
      </c>
      <c r="E55" s="2" t="s">
        <v>5</v>
      </c>
      <c r="F55" s="2">
        <v>448</v>
      </c>
      <c r="G55" s="2">
        <v>609</v>
      </c>
      <c r="H55" s="2">
        <v>0</v>
      </c>
      <c r="I55" s="2">
        <f>F55+G55+H55</f>
        <v>1057</v>
      </c>
      <c r="M55" s="5">
        <v>12</v>
      </c>
      <c r="Q55" s="7">
        <f t="shared" si="3"/>
        <v>0</v>
      </c>
      <c r="S55" s="5">
        <f>M55+R55</f>
        <v>12</v>
      </c>
      <c r="AB55" s="4">
        <v>12</v>
      </c>
    </row>
    <row r="56" spans="1:28" ht="11.25">
      <c r="A56" s="1">
        <v>54</v>
      </c>
      <c r="B56" s="2" t="s">
        <v>222</v>
      </c>
      <c r="C56" s="2">
        <v>2001</v>
      </c>
      <c r="D56" s="2" t="s">
        <v>8</v>
      </c>
      <c r="E56" s="2" t="s">
        <v>221</v>
      </c>
      <c r="J56" s="13">
        <v>8</v>
      </c>
      <c r="K56" s="13">
        <v>4</v>
      </c>
      <c r="M56" s="5">
        <v>0</v>
      </c>
      <c r="Q56" s="7">
        <f t="shared" si="3"/>
        <v>0</v>
      </c>
      <c r="R56" s="5">
        <v>0</v>
      </c>
      <c r="U56" s="5">
        <v>0</v>
      </c>
      <c r="AB56" s="4">
        <v>12</v>
      </c>
    </row>
    <row r="57" spans="1:28" ht="11.25">
      <c r="A57" s="1">
        <v>55</v>
      </c>
      <c r="B57" s="2" t="s">
        <v>31</v>
      </c>
      <c r="C57" s="2">
        <v>2000</v>
      </c>
      <c r="D57" s="2" t="s">
        <v>8</v>
      </c>
      <c r="E57" s="2" t="s">
        <v>9</v>
      </c>
      <c r="F57" s="2">
        <v>406</v>
      </c>
      <c r="G57" s="2">
        <v>0</v>
      </c>
      <c r="H57" s="2">
        <v>0</v>
      </c>
      <c r="I57" s="2">
        <f>F57+G57+H57</f>
        <v>406</v>
      </c>
      <c r="K57" s="13">
        <v>8</v>
      </c>
      <c r="M57" s="5">
        <v>1</v>
      </c>
      <c r="Q57" s="7">
        <f t="shared" si="3"/>
        <v>0</v>
      </c>
      <c r="S57" s="5">
        <f>M57+R57</f>
        <v>1</v>
      </c>
      <c r="Z57" s="5">
        <v>3</v>
      </c>
      <c r="AB57" s="4">
        <v>12</v>
      </c>
    </row>
    <row r="58" spans="1:28" ht="11.25">
      <c r="A58" s="1">
        <v>56</v>
      </c>
      <c r="B58" s="2" t="s">
        <v>281</v>
      </c>
      <c r="C58" s="2">
        <v>2001</v>
      </c>
      <c r="D58" s="2" t="s">
        <v>8</v>
      </c>
      <c r="E58" s="2" t="s">
        <v>4</v>
      </c>
      <c r="M58" s="5">
        <v>0</v>
      </c>
      <c r="N58" s="7">
        <v>520</v>
      </c>
      <c r="Q58" s="7">
        <f t="shared" si="3"/>
        <v>520</v>
      </c>
      <c r="R58" s="5">
        <v>1</v>
      </c>
      <c r="U58" s="5">
        <v>0</v>
      </c>
      <c r="Y58" s="5">
        <v>9</v>
      </c>
      <c r="AA58" s="5">
        <v>1</v>
      </c>
      <c r="AB58" s="4">
        <v>11</v>
      </c>
    </row>
    <row r="59" spans="1:28" ht="11.25">
      <c r="A59" s="1">
        <v>57</v>
      </c>
      <c r="B59" s="2" t="s">
        <v>228</v>
      </c>
      <c r="C59" s="2">
        <v>2000</v>
      </c>
      <c r="D59" s="2" t="s">
        <v>8</v>
      </c>
      <c r="E59" s="2" t="s">
        <v>9</v>
      </c>
      <c r="J59" s="13">
        <v>10</v>
      </c>
      <c r="Q59" s="7">
        <f t="shared" si="3"/>
        <v>0</v>
      </c>
      <c r="Z59" s="5">
        <v>1</v>
      </c>
      <c r="AB59" s="4">
        <v>11</v>
      </c>
    </row>
    <row r="60" spans="1:28" ht="11.25">
      <c r="A60" s="1">
        <v>58</v>
      </c>
      <c r="B60" s="2" t="s">
        <v>229</v>
      </c>
      <c r="C60" s="2">
        <v>2000</v>
      </c>
      <c r="D60" s="2" t="s">
        <v>8</v>
      </c>
      <c r="E60" s="2" t="s">
        <v>2</v>
      </c>
      <c r="J60" s="13">
        <v>8</v>
      </c>
      <c r="Q60" s="7">
        <f t="shared" si="3"/>
        <v>0</v>
      </c>
      <c r="Z60" s="5">
        <v>1</v>
      </c>
      <c r="AB60" s="4">
        <v>9</v>
      </c>
    </row>
    <row r="61" spans="1:28" ht="11.25">
      <c r="A61" s="1">
        <v>59</v>
      </c>
      <c r="B61" s="2" t="s">
        <v>237</v>
      </c>
      <c r="C61" s="2">
        <v>2001</v>
      </c>
      <c r="D61" s="2" t="s">
        <v>8</v>
      </c>
      <c r="E61" s="2" t="s">
        <v>231</v>
      </c>
      <c r="J61" s="13">
        <v>1</v>
      </c>
      <c r="K61" s="13">
        <v>6</v>
      </c>
      <c r="Q61" s="7">
        <f t="shared" si="3"/>
        <v>0</v>
      </c>
      <c r="Z61" s="5">
        <v>1</v>
      </c>
      <c r="AA61" s="5">
        <v>1</v>
      </c>
      <c r="AB61" s="4">
        <v>9</v>
      </c>
    </row>
    <row r="62" spans="1:28" ht="11.25">
      <c r="A62" s="1">
        <v>60</v>
      </c>
      <c r="B62" s="2" t="s">
        <v>236</v>
      </c>
      <c r="C62" s="2">
        <v>2000</v>
      </c>
      <c r="D62" s="2" t="s">
        <v>8</v>
      </c>
      <c r="E62" s="2" t="s">
        <v>16</v>
      </c>
      <c r="J62" s="13">
        <v>1</v>
      </c>
      <c r="L62" s="13">
        <v>6</v>
      </c>
      <c r="N62" s="7">
        <v>255</v>
      </c>
      <c r="O62" s="7">
        <v>458</v>
      </c>
      <c r="P62" s="7">
        <v>260</v>
      </c>
      <c r="Q62" s="7">
        <f t="shared" si="3"/>
        <v>973</v>
      </c>
      <c r="R62" s="5">
        <v>1</v>
      </c>
      <c r="AB62" s="4">
        <v>8</v>
      </c>
    </row>
    <row r="63" spans="1:28" ht="11.25">
      <c r="A63" s="1">
        <v>61</v>
      </c>
      <c r="B63" s="2" t="s">
        <v>241</v>
      </c>
      <c r="C63" s="2">
        <v>2000</v>
      </c>
      <c r="D63" s="2" t="s">
        <v>8</v>
      </c>
      <c r="E63" s="2" t="s">
        <v>221</v>
      </c>
      <c r="L63" s="13">
        <v>7</v>
      </c>
      <c r="Q63" s="7">
        <f t="shared" si="3"/>
        <v>0</v>
      </c>
      <c r="AB63" s="4">
        <v>7</v>
      </c>
    </row>
    <row r="64" spans="1:28" ht="11.25">
      <c r="A64" s="1">
        <v>62</v>
      </c>
      <c r="B64" s="2" t="s">
        <v>24</v>
      </c>
      <c r="C64" s="2">
        <v>2000</v>
      </c>
      <c r="D64" s="2" t="s">
        <v>8</v>
      </c>
      <c r="E64" s="2" t="s">
        <v>25</v>
      </c>
      <c r="F64" s="2">
        <v>448</v>
      </c>
      <c r="G64" s="2">
        <v>551</v>
      </c>
      <c r="H64" s="2">
        <v>0</v>
      </c>
      <c r="I64" s="2">
        <f aca="true" t="shared" si="4" ref="I64:I72">F64+G64+H64</f>
        <v>999</v>
      </c>
      <c r="M64" s="5">
        <v>6</v>
      </c>
      <c r="Q64" s="7">
        <f t="shared" si="3"/>
        <v>0</v>
      </c>
      <c r="S64" s="5">
        <f aca="true" t="shared" si="5" ref="S64:S72">M64+R64</f>
        <v>6</v>
      </c>
      <c r="AB64" s="4">
        <v>6</v>
      </c>
    </row>
    <row r="65" spans="1:28" ht="11.25">
      <c r="A65" s="1">
        <v>63</v>
      </c>
      <c r="B65" s="2" t="s">
        <v>13</v>
      </c>
      <c r="C65" s="2">
        <v>2001</v>
      </c>
      <c r="D65" s="2" t="s">
        <v>8</v>
      </c>
      <c r="E65" s="2" t="s">
        <v>6</v>
      </c>
      <c r="F65" s="2">
        <v>616</v>
      </c>
      <c r="G65" s="2">
        <v>0</v>
      </c>
      <c r="H65" s="2">
        <v>0</v>
      </c>
      <c r="I65" s="2">
        <f t="shared" si="4"/>
        <v>616</v>
      </c>
      <c r="J65" s="13">
        <v>3</v>
      </c>
      <c r="M65" s="5">
        <v>1</v>
      </c>
      <c r="Q65" s="7">
        <f t="shared" si="3"/>
        <v>0</v>
      </c>
      <c r="S65" s="5">
        <f t="shared" si="5"/>
        <v>1</v>
      </c>
      <c r="AB65" s="4">
        <f>J65+K65+L65+M65+R65+U65+Y65+Z65+AA65</f>
        <v>4</v>
      </c>
    </row>
    <row r="66" spans="1:28" ht="11.25">
      <c r="A66" s="1">
        <v>64</v>
      </c>
      <c r="B66" s="2" t="s">
        <v>21</v>
      </c>
      <c r="C66" s="2">
        <v>2000</v>
      </c>
      <c r="D66" s="2" t="s">
        <v>8</v>
      </c>
      <c r="E66" s="2" t="s">
        <v>9</v>
      </c>
      <c r="F66" s="2">
        <v>492</v>
      </c>
      <c r="G66" s="2">
        <v>0</v>
      </c>
      <c r="H66" s="2">
        <v>0</v>
      </c>
      <c r="I66" s="2">
        <f t="shared" si="4"/>
        <v>492</v>
      </c>
      <c r="J66" s="13">
        <v>1</v>
      </c>
      <c r="M66" s="5">
        <v>1</v>
      </c>
      <c r="Q66" s="7">
        <f t="shared" si="3"/>
        <v>0</v>
      </c>
      <c r="S66" s="5">
        <f t="shared" si="5"/>
        <v>1</v>
      </c>
      <c r="Z66" s="5">
        <v>1</v>
      </c>
      <c r="AA66" s="5">
        <v>1</v>
      </c>
      <c r="AB66" s="4">
        <f>AA66+Z66+M66+J66</f>
        <v>4</v>
      </c>
    </row>
    <row r="67" spans="1:28" ht="11.25">
      <c r="A67" s="1">
        <v>65</v>
      </c>
      <c r="B67" s="2" t="s">
        <v>34</v>
      </c>
      <c r="C67" s="2">
        <v>2001</v>
      </c>
      <c r="D67" s="2" t="s">
        <v>8</v>
      </c>
      <c r="E67" s="2" t="s">
        <v>5</v>
      </c>
      <c r="F67" s="2">
        <v>397</v>
      </c>
      <c r="G67" s="2">
        <v>597</v>
      </c>
      <c r="H67" s="2">
        <v>0</v>
      </c>
      <c r="I67" s="2">
        <f t="shared" si="4"/>
        <v>994</v>
      </c>
      <c r="M67" s="5">
        <v>3</v>
      </c>
      <c r="Q67" s="7">
        <f t="shared" si="3"/>
        <v>0</v>
      </c>
      <c r="S67" s="5">
        <f t="shared" si="5"/>
        <v>3</v>
      </c>
      <c r="AB67" s="4">
        <v>3</v>
      </c>
    </row>
    <row r="68" spans="1:28" ht="11.25">
      <c r="A68" s="1">
        <v>66</v>
      </c>
      <c r="B68" s="2" t="s">
        <v>30</v>
      </c>
      <c r="C68" s="2">
        <v>2000</v>
      </c>
      <c r="D68" s="2" t="s">
        <v>8</v>
      </c>
      <c r="E68" s="2" t="s">
        <v>16</v>
      </c>
      <c r="F68" s="2">
        <v>408</v>
      </c>
      <c r="G68" s="2">
        <v>374</v>
      </c>
      <c r="H68" s="2">
        <v>0</v>
      </c>
      <c r="I68" s="2">
        <f t="shared" si="4"/>
        <v>782</v>
      </c>
      <c r="J68" s="13">
        <v>1</v>
      </c>
      <c r="M68" s="5">
        <v>1</v>
      </c>
      <c r="N68" s="7">
        <v>518</v>
      </c>
      <c r="O68" s="7">
        <v>444</v>
      </c>
      <c r="Q68" s="7">
        <f t="shared" si="3"/>
        <v>962</v>
      </c>
      <c r="R68" s="5">
        <v>1</v>
      </c>
      <c r="S68" s="5">
        <f t="shared" si="5"/>
        <v>2</v>
      </c>
      <c r="AB68" s="4">
        <v>3</v>
      </c>
    </row>
    <row r="69" spans="1:28" ht="11.25">
      <c r="A69" s="1">
        <v>67</v>
      </c>
      <c r="B69" s="2" t="s">
        <v>32</v>
      </c>
      <c r="C69" s="2">
        <v>2000</v>
      </c>
      <c r="D69" s="2" t="s">
        <v>8</v>
      </c>
      <c r="E69" s="2" t="s">
        <v>9</v>
      </c>
      <c r="F69" s="2">
        <v>404</v>
      </c>
      <c r="G69" s="2">
        <v>0</v>
      </c>
      <c r="H69" s="2">
        <v>0</v>
      </c>
      <c r="I69" s="2">
        <f t="shared" si="4"/>
        <v>404</v>
      </c>
      <c r="M69" s="5">
        <v>1</v>
      </c>
      <c r="Q69" s="7">
        <f t="shared" si="3"/>
        <v>0</v>
      </c>
      <c r="S69" s="5">
        <f t="shared" si="5"/>
        <v>1</v>
      </c>
      <c r="AB69" s="4">
        <f>M69</f>
        <v>1</v>
      </c>
    </row>
    <row r="70" spans="1:28" ht="11.25">
      <c r="A70" s="1">
        <v>68</v>
      </c>
      <c r="B70" s="2" t="s">
        <v>60</v>
      </c>
      <c r="C70" s="2">
        <v>2001</v>
      </c>
      <c r="D70" s="2" t="s">
        <v>8</v>
      </c>
      <c r="E70" s="2" t="s">
        <v>25</v>
      </c>
      <c r="F70" s="2">
        <v>0</v>
      </c>
      <c r="G70" s="2">
        <v>715</v>
      </c>
      <c r="H70" s="2">
        <v>0</v>
      </c>
      <c r="I70" s="2">
        <f t="shared" si="4"/>
        <v>715</v>
      </c>
      <c r="M70" s="5">
        <v>1</v>
      </c>
      <c r="Q70" s="7">
        <f t="shared" si="3"/>
        <v>0</v>
      </c>
      <c r="S70" s="5">
        <f t="shared" si="5"/>
        <v>1</v>
      </c>
      <c r="AB70" s="4">
        <f>M70</f>
        <v>1</v>
      </c>
    </row>
    <row r="71" spans="1:28" ht="11.25">
      <c r="A71" s="1">
        <v>69</v>
      </c>
      <c r="B71" s="2" t="s">
        <v>39</v>
      </c>
      <c r="C71" s="2">
        <v>2000</v>
      </c>
      <c r="D71" s="2" t="s">
        <v>8</v>
      </c>
      <c r="E71" s="2" t="s">
        <v>5</v>
      </c>
      <c r="F71" s="2">
        <v>280</v>
      </c>
      <c r="G71" s="2">
        <v>288</v>
      </c>
      <c r="H71" s="2">
        <v>0</v>
      </c>
      <c r="I71" s="2">
        <f t="shared" si="4"/>
        <v>568</v>
      </c>
      <c r="M71" s="5">
        <v>1</v>
      </c>
      <c r="Q71" s="7">
        <f t="shared" si="3"/>
        <v>0</v>
      </c>
      <c r="S71" s="5">
        <f t="shared" si="5"/>
        <v>1</v>
      </c>
      <c r="AB71" s="4">
        <f>M71</f>
        <v>1</v>
      </c>
    </row>
    <row r="72" spans="1:28" ht="11.25">
      <c r="A72" s="1">
        <v>70</v>
      </c>
      <c r="B72" s="2" t="s">
        <v>29</v>
      </c>
      <c r="C72" s="2">
        <v>2000</v>
      </c>
      <c r="D72" s="2" t="s">
        <v>8</v>
      </c>
      <c r="E72" s="2" t="s">
        <v>9</v>
      </c>
      <c r="F72" s="2">
        <v>410</v>
      </c>
      <c r="G72" s="2">
        <v>0</v>
      </c>
      <c r="H72" s="2">
        <v>0</v>
      </c>
      <c r="I72" s="2">
        <f t="shared" si="4"/>
        <v>410</v>
      </c>
      <c r="M72" s="5">
        <v>1</v>
      </c>
      <c r="Q72" s="7">
        <f t="shared" si="3"/>
        <v>0</v>
      </c>
      <c r="S72" s="5">
        <f t="shared" si="5"/>
        <v>1</v>
      </c>
      <c r="AB72" s="4">
        <v>1</v>
      </c>
    </row>
    <row r="73" spans="1:28" ht="11.25">
      <c r="A73" s="1">
        <v>71</v>
      </c>
      <c r="B73" s="2" t="s">
        <v>238</v>
      </c>
      <c r="C73" s="2">
        <v>2001</v>
      </c>
      <c r="D73" s="2" t="s">
        <v>8</v>
      </c>
      <c r="E73" s="2" t="s">
        <v>2</v>
      </c>
      <c r="J73" s="13">
        <v>1</v>
      </c>
      <c r="Q73" s="7">
        <f t="shared" si="3"/>
        <v>0</v>
      </c>
      <c r="AB73" s="4">
        <v>1</v>
      </c>
    </row>
    <row r="74" spans="1:28" ht="11.25">
      <c r="A74" s="1">
        <v>72</v>
      </c>
      <c r="B74" s="2" t="s">
        <v>27</v>
      </c>
      <c r="C74" s="2">
        <v>2001</v>
      </c>
      <c r="D74" s="2" t="s">
        <v>8</v>
      </c>
      <c r="E74" s="2" t="s">
        <v>5</v>
      </c>
      <c r="F74" s="2">
        <v>427</v>
      </c>
      <c r="G74" s="2">
        <v>561</v>
      </c>
      <c r="H74" s="2">
        <v>0</v>
      </c>
      <c r="I74" s="2">
        <f>F74+G74+H74</f>
        <v>988</v>
      </c>
      <c r="M74" s="5">
        <v>1</v>
      </c>
      <c r="Q74" s="7">
        <f t="shared" si="3"/>
        <v>0</v>
      </c>
      <c r="S74" s="5">
        <f>M74+R74</f>
        <v>1</v>
      </c>
      <c r="AB74" s="4">
        <v>1</v>
      </c>
    </row>
    <row r="75" spans="1:28" ht="11.25">
      <c r="A75" s="1">
        <v>73</v>
      </c>
      <c r="B75" s="2" t="s">
        <v>26</v>
      </c>
      <c r="C75" s="2">
        <v>2000</v>
      </c>
      <c r="D75" s="2" t="s">
        <v>8</v>
      </c>
      <c r="E75" s="2" t="s">
        <v>9</v>
      </c>
      <c r="F75" s="2">
        <v>439</v>
      </c>
      <c r="G75" s="2">
        <v>0</v>
      </c>
      <c r="H75" s="2">
        <v>0</v>
      </c>
      <c r="I75" s="2">
        <f>F75+G75+H75</f>
        <v>439</v>
      </c>
      <c r="M75" s="5">
        <v>1</v>
      </c>
      <c r="Q75" s="7">
        <f t="shared" si="3"/>
        <v>0</v>
      </c>
      <c r="S75" s="5">
        <f>M75+R75</f>
        <v>1</v>
      </c>
      <c r="AB75" s="4">
        <v>1</v>
      </c>
    </row>
    <row r="76" spans="1:28" ht="11.25">
      <c r="A76" s="1">
        <v>74</v>
      </c>
      <c r="B76" s="2" t="s">
        <v>37</v>
      </c>
      <c r="C76" s="2">
        <v>2000</v>
      </c>
      <c r="D76" s="2" t="s">
        <v>8</v>
      </c>
      <c r="E76" s="2" t="s">
        <v>4</v>
      </c>
      <c r="F76" s="2">
        <v>343</v>
      </c>
      <c r="G76" s="2">
        <v>0</v>
      </c>
      <c r="H76" s="2">
        <v>0</v>
      </c>
      <c r="I76" s="2">
        <f>F76+G76+H76</f>
        <v>343</v>
      </c>
      <c r="M76" s="5">
        <v>1</v>
      </c>
      <c r="Q76" s="7">
        <f t="shared" si="3"/>
        <v>0</v>
      </c>
      <c r="S76" s="5">
        <f>M76+R76</f>
        <v>1</v>
      </c>
      <c r="AB76" s="4">
        <v>1</v>
      </c>
    </row>
    <row r="77" spans="1:28" ht="11.25">
      <c r="A77" s="1">
        <v>75</v>
      </c>
      <c r="B77" s="2" t="s">
        <v>305</v>
      </c>
      <c r="C77" s="2">
        <v>2000</v>
      </c>
      <c r="D77" s="2" t="s">
        <v>8</v>
      </c>
      <c r="E77" s="2" t="s">
        <v>4</v>
      </c>
      <c r="J77" s="13">
        <v>0</v>
      </c>
      <c r="K77" s="13">
        <v>0</v>
      </c>
      <c r="L77" s="13">
        <v>0</v>
      </c>
      <c r="M77" s="5">
        <v>0</v>
      </c>
      <c r="R77" s="5">
        <v>0</v>
      </c>
      <c r="U77" s="5">
        <v>0</v>
      </c>
      <c r="Y77" s="5">
        <v>0</v>
      </c>
      <c r="Z77" s="5">
        <v>0</v>
      </c>
      <c r="AA77" s="5">
        <v>1</v>
      </c>
      <c r="AB77" s="4">
        <v>1</v>
      </c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25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5.140625" style="70" customWidth="1"/>
    <col min="2" max="2" width="23.28125" style="30" customWidth="1"/>
    <col min="3" max="3" width="9.00390625" style="67" customWidth="1"/>
    <col min="4" max="4" width="8.140625" style="67" customWidth="1"/>
    <col min="5" max="5" width="8.57421875" style="67" customWidth="1"/>
    <col min="6" max="6" width="12.28125" style="67" customWidth="1"/>
    <col min="7" max="7" width="8.421875" style="67" customWidth="1"/>
    <col min="8" max="8" width="8.8515625" style="67" customWidth="1"/>
    <col min="9" max="9" width="42.28125" style="30" customWidth="1"/>
    <col min="10" max="10" width="4.421875" style="30" customWidth="1"/>
    <col min="11" max="11" width="26.421875" style="30" customWidth="1"/>
    <col min="12" max="12" width="8.57421875" style="67" customWidth="1"/>
    <col min="13" max="13" width="7.28125" style="67" customWidth="1"/>
    <col min="14" max="14" width="9.140625" style="67" customWidth="1"/>
    <col min="15" max="15" width="8.28125" style="67" customWidth="1"/>
    <col min="16" max="16" width="9.140625" style="82" customWidth="1"/>
    <col min="17" max="17" width="9.421875" style="30" customWidth="1"/>
    <col min="18" max="16384" width="9.140625" style="30" customWidth="1"/>
  </cols>
  <sheetData>
    <row r="1" spans="2:11" ht="22.5" customHeight="1">
      <c r="B1" s="77" t="s">
        <v>317</v>
      </c>
      <c r="K1" s="77" t="s">
        <v>317</v>
      </c>
    </row>
    <row r="3" spans="1:17" ht="15">
      <c r="A3" s="78"/>
      <c r="D3" s="67" t="s">
        <v>318</v>
      </c>
      <c r="F3" s="67" t="s">
        <v>318</v>
      </c>
      <c r="H3" s="67" t="s">
        <v>319</v>
      </c>
      <c r="I3" s="73"/>
      <c r="J3" s="73"/>
      <c r="K3" s="73"/>
      <c r="M3" s="67" t="s">
        <v>318</v>
      </c>
      <c r="O3" s="67" t="s">
        <v>318</v>
      </c>
      <c r="Q3" s="30" t="s">
        <v>320</v>
      </c>
    </row>
    <row r="4" spans="1:16" ht="15">
      <c r="A4" s="78"/>
      <c r="C4" s="68" t="s">
        <v>8</v>
      </c>
      <c r="D4" s="68"/>
      <c r="E4" s="68" t="s">
        <v>89</v>
      </c>
      <c r="F4" s="68"/>
      <c r="G4" s="69" t="s">
        <v>291</v>
      </c>
      <c r="H4" s="68"/>
      <c r="I4" s="74"/>
      <c r="J4" s="74"/>
      <c r="K4" s="74"/>
      <c r="L4" s="68" t="s">
        <v>127</v>
      </c>
      <c r="M4" s="68"/>
      <c r="N4" s="68" t="s">
        <v>62</v>
      </c>
      <c r="O4" s="68"/>
      <c r="P4" s="69" t="s">
        <v>292</v>
      </c>
    </row>
    <row r="5" spans="1:15" ht="15">
      <c r="A5" s="78"/>
      <c r="C5" s="68"/>
      <c r="D5" s="68"/>
      <c r="E5" s="68"/>
      <c r="F5" s="68"/>
      <c r="G5" s="68"/>
      <c r="H5" s="68"/>
      <c r="I5" s="74"/>
      <c r="J5" s="74"/>
      <c r="K5" s="74"/>
      <c r="L5" s="68"/>
      <c r="M5" s="68"/>
      <c r="N5" s="68"/>
      <c r="O5" s="68"/>
    </row>
    <row r="6" spans="1:17" ht="15">
      <c r="A6" s="79">
        <v>1</v>
      </c>
      <c r="B6" s="70" t="s">
        <v>199</v>
      </c>
      <c r="C6" s="67">
        <v>1501</v>
      </c>
      <c r="D6" s="67">
        <v>5</v>
      </c>
      <c r="E6" s="67">
        <v>759</v>
      </c>
      <c r="F6" s="67">
        <v>5</v>
      </c>
      <c r="G6" s="71">
        <f aca="true" t="shared" si="0" ref="G6:G21">SUM(C6+E6)</f>
        <v>2260</v>
      </c>
      <c r="H6" s="67">
        <v>10</v>
      </c>
      <c r="I6" s="73"/>
      <c r="J6" s="83">
        <v>1</v>
      </c>
      <c r="K6" s="70" t="s">
        <v>198</v>
      </c>
      <c r="L6" s="67">
        <v>1364</v>
      </c>
      <c r="M6" s="67">
        <v>5</v>
      </c>
      <c r="N6" s="67">
        <v>1475</v>
      </c>
      <c r="O6" s="67">
        <v>5</v>
      </c>
      <c r="P6" s="82">
        <f aca="true" t="shared" si="1" ref="P6:P21">SUM(L6+N6)</f>
        <v>2839</v>
      </c>
      <c r="Q6" s="67">
        <v>10</v>
      </c>
    </row>
    <row r="7" spans="1:17" ht="15">
      <c r="A7" s="79">
        <v>2</v>
      </c>
      <c r="B7" s="70" t="s">
        <v>202</v>
      </c>
      <c r="C7" s="67">
        <v>1037</v>
      </c>
      <c r="D7" s="67">
        <v>5</v>
      </c>
      <c r="E7" s="67">
        <v>572</v>
      </c>
      <c r="F7" s="67">
        <v>5</v>
      </c>
      <c r="G7" s="71">
        <f t="shared" si="0"/>
        <v>1609</v>
      </c>
      <c r="H7" s="67">
        <v>10</v>
      </c>
      <c r="I7" s="73"/>
      <c r="J7" s="83">
        <v>2</v>
      </c>
      <c r="K7" s="70" t="s">
        <v>200</v>
      </c>
      <c r="L7" s="67">
        <v>709</v>
      </c>
      <c r="M7" s="67">
        <v>5</v>
      </c>
      <c r="N7" s="67">
        <v>1409</v>
      </c>
      <c r="O7" s="67">
        <v>5</v>
      </c>
      <c r="P7" s="82">
        <f t="shared" si="1"/>
        <v>2118</v>
      </c>
      <c r="Q7" s="67">
        <v>10</v>
      </c>
    </row>
    <row r="8" spans="1:17" ht="15">
      <c r="A8" s="79">
        <v>3</v>
      </c>
      <c r="B8" s="70" t="s">
        <v>200</v>
      </c>
      <c r="C8" s="67">
        <v>695</v>
      </c>
      <c r="D8" s="67">
        <v>5</v>
      </c>
      <c r="E8" s="67">
        <v>413</v>
      </c>
      <c r="F8" s="67">
        <v>5</v>
      </c>
      <c r="G8" s="71">
        <f t="shared" si="0"/>
        <v>1108</v>
      </c>
      <c r="H8" s="67">
        <v>10</v>
      </c>
      <c r="I8" s="73"/>
      <c r="J8" s="83">
        <v>3</v>
      </c>
      <c r="K8" s="75" t="s">
        <v>203</v>
      </c>
      <c r="L8" s="72">
        <v>993</v>
      </c>
      <c r="M8" s="72">
        <v>5</v>
      </c>
      <c r="N8" s="72">
        <v>191</v>
      </c>
      <c r="O8" s="72">
        <v>3</v>
      </c>
      <c r="P8" s="82">
        <f t="shared" si="1"/>
        <v>1184</v>
      </c>
      <c r="Q8" s="81">
        <v>8</v>
      </c>
    </row>
    <row r="9" spans="1:17" ht="15">
      <c r="A9" s="80">
        <v>4</v>
      </c>
      <c r="B9" s="30" t="s">
        <v>205</v>
      </c>
      <c r="C9" s="67">
        <v>503</v>
      </c>
      <c r="D9" s="67">
        <v>5</v>
      </c>
      <c r="E9" s="67">
        <v>316</v>
      </c>
      <c r="F9" s="67">
        <v>5</v>
      </c>
      <c r="G9" s="71">
        <f t="shared" si="0"/>
        <v>819</v>
      </c>
      <c r="H9" s="67">
        <v>10</v>
      </c>
      <c r="I9" s="73"/>
      <c r="J9" s="84">
        <v>4</v>
      </c>
      <c r="K9" s="76" t="s">
        <v>208</v>
      </c>
      <c r="L9" s="72">
        <v>145</v>
      </c>
      <c r="M9" s="72">
        <v>4</v>
      </c>
      <c r="N9" s="72">
        <v>399</v>
      </c>
      <c r="O9" s="72">
        <v>4</v>
      </c>
      <c r="P9" s="82">
        <f t="shared" si="1"/>
        <v>544</v>
      </c>
      <c r="Q9" s="81">
        <v>8</v>
      </c>
    </row>
    <row r="10" spans="1:17" ht="15">
      <c r="A10" s="80">
        <v>5</v>
      </c>
      <c r="B10" s="30" t="s">
        <v>208</v>
      </c>
      <c r="C10" s="67">
        <v>266</v>
      </c>
      <c r="D10" s="67">
        <v>5</v>
      </c>
      <c r="E10" s="67">
        <v>255</v>
      </c>
      <c r="F10" s="67">
        <v>5</v>
      </c>
      <c r="G10" s="71">
        <f t="shared" si="0"/>
        <v>521</v>
      </c>
      <c r="H10" s="67">
        <v>10</v>
      </c>
      <c r="I10" s="73"/>
      <c r="J10" s="84">
        <v>5</v>
      </c>
      <c r="K10" s="76" t="s">
        <v>202</v>
      </c>
      <c r="L10" s="72">
        <v>774</v>
      </c>
      <c r="M10" s="72">
        <v>4</v>
      </c>
      <c r="N10" s="72">
        <v>314</v>
      </c>
      <c r="O10" s="72">
        <v>2</v>
      </c>
      <c r="P10" s="82">
        <f t="shared" si="1"/>
        <v>1088</v>
      </c>
      <c r="Q10" s="81">
        <v>6</v>
      </c>
    </row>
    <row r="11" spans="1:17" ht="15">
      <c r="A11" s="80">
        <v>6</v>
      </c>
      <c r="B11" s="30" t="s">
        <v>212</v>
      </c>
      <c r="C11" s="67">
        <v>177</v>
      </c>
      <c r="D11" s="67">
        <v>5</v>
      </c>
      <c r="E11" s="67">
        <v>220</v>
      </c>
      <c r="F11" s="67">
        <v>5</v>
      </c>
      <c r="G11" s="71">
        <f t="shared" si="0"/>
        <v>397</v>
      </c>
      <c r="H11" s="67">
        <v>10</v>
      </c>
      <c r="I11" s="73"/>
      <c r="J11" s="84">
        <v>6</v>
      </c>
      <c r="K11" s="76" t="s">
        <v>205</v>
      </c>
      <c r="L11" s="72">
        <v>684</v>
      </c>
      <c r="M11" s="72">
        <v>5</v>
      </c>
      <c r="N11" s="72">
        <v>0</v>
      </c>
      <c r="O11" s="72">
        <v>0</v>
      </c>
      <c r="P11" s="82">
        <f t="shared" si="1"/>
        <v>684</v>
      </c>
      <c r="Q11" s="81">
        <v>5</v>
      </c>
    </row>
    <row r="12" spans="1:17" ht="15">
      <c r="A12" s="80">
        <v>7</v>
      </c>
      <c r="B12" s="30" t="s">
        <v>198</v>
      </c>
      <c r="C12" s="67">
        <v>546</v>
      </c>
      <c r="D12" s="72">
        <v>4</v>
      </c>
      <c r="E12" s="72">
        <v>1064</v>
      </c>
      <c r="F12" s="72">
        <v>5</v>
      </c>
      <c r="G12" s="71">
        <f t="shared" si="0"/>
        <v>1610</v>
      </c>
      <c r="H12" s="81">
        <v>9</v>
      </c>
      <c r="I12" s="73"/>
      <c r="J12" s="84">
        <v>7</v>
      </c>
      <c r="K12" s="76" t="s">
        <v>206</v>
      </c>
      <c r="L12" s="72">
        <v>155</v>
      </c>
      <c r="M12" s="72">
        <v>2</v>
      </c>
      <c r="N12" s="72">
        <v>252</v>
      </c>
      <c r="O12" s="72">
        <v>3</v>
      </c>
      <c r="P12" s="82">
        <f t="shared" si="1"/>
        <v>407</v>
      </c>
      <c r="Q12" s="81">
        <v>5</v>
      </c>
    </row>
    <row r="13" spans="1:17" ht="15">
      <c r="A13" s="80">
        <v>8</v>
      </c>
      <c r="B13" s="30" t="s">
        <v>206</v>
      </c>
      <c r="C13" s="67">
        <v>547</v>
      </c>
      <c r="D13" s="72">
        <v>5</v>
      </c>
      <c r="E13" s="72">
        <v>79</v>
      </c>
      <c r="F13" s="72">
        <v>4</v>
      </c>
      <c r="G13" s="71">
        <f t="shared" si="0"/>
        <v>626</v>
      </c>
      <c r="H13" s="81">
        <v>9</v>
      </c>
      <c r="I13" s="73"/>
      <c r="J13" s="84">
        <v>8</v>
      </c>
      <c r="K13" s="76" t="s">
        <v>204</v>
      </c>
      <c r="L13" s="72">
        <v>466</v>
      </c>
      <c r="M13" s="72">
        <v>3</v>
      </c>
      <c r="N13" s="72">
        <v>102</v>
      </c>
      <c r="O13" s="72">
        <v>1</v>
      </c>
      <c r="P13" s="82">
        <f t="shared" si="1"/>
        <v>568</v>
      </c>
      <c r="Q13" s="81">
        <v>4</v>
      </c>
    </row>
    <row r="14" spans="1:17" ht="15">
      <c r="A14" s="80">
        <v>9</v>
      </c>
      <c r="B14" s="30" t="s">
        <v>197</v>
      </c>
      <c r="C14" s="67">
        <v>646</v>
      </c>
      <c r="D14" s="72">
        <v>2</v>
      </c>
      <c r="E14" s="72">
        <v>1540</v>
      </c>
      <c r="F14" s="72">
        <v>5</v>
      </c>
      <c r="G14" s="71">
        <f t="shared" si="0"/>
        <v>2186</v>
      </c>
      <c r="H14" s="81">
        <v>7</v>
      </c>
      <c r="I14" s="73"/>
      <c r="J14" s="84">
        <v>9</v>
      </c>
      <c r="K14" s="76" t="s">
        <v>201</v>
      </c>
      <c r="L14" s="72">
        <v>0</v>
      </c>
      <c r="M14" s="72">
        <v>0</v>
      </c>
      <c r="N14" s="72">
        <v>357</v>
      </c>
      <c r="O14" s="72">
        <v>3</v>
      </c>
      <c r="P14" s="82">
        <f t="shared" si="1"/>
        <v>357</v>
      </c>
      <c r="Q14" s="81">
        <v>3</v>
      </c>
    </row>
    <row r="15" spans="1:17" ht="15">
      <c r="A15" s="80">
        <v>10</v>
      </c>
      <c r="B15" s="30" t="s">
        <v>204</v>
      </c>
      <c r="C15" s="67">
        <v>10</v>
      </c>
      <c r="D15" s="72">
        <v>2</v>
      </c>
      <c r="E15" s="72">
        <v>1097</v>
      </c>
      <c r="F15" s="72">
        <v>4</v>
      </c>
      <c r="G15" s="71">
        <f t="shared" si="0"/>
        <v>1107</v>
      </c>
      <c r="H15" s="81">
        <v>6</v>
      </c>
      <c r="I15" s="73"/>
      <c r="J15" s="84">
        <v>10</v>
      </c>
      <c r="K15" s="76" t="s">
        <v>207</v>
      </c>
      <c r="L15" s="72">
        <v>0</v>
      </c>
      <c r="M15" s="72">
        <v>0</v>
      </c>
      <c r="N15" s="72">
        <v>300</v>
      </c>
      <c r="O15" s="72">
        <v>3</v>
      </c>
      <c r="P15" s="82">
        <f t="shared" si="1"/>
        <v>300</v>
      </c>
      <c r="Q15" s="81">
        <v>3</v>
      </c>
    </row>
    <row r="16" spans="1:17" ht="15">
      <c r="A16" s="80">
        <v>11</v>
      </c>
      <c r="B16" s="30" t="s">
        <v>207</v>
      </c>
      <c r="C16" s="67">
        <v>15</v>
      </c>
      <c r="D16" s="72">
        <v>1</v>
      </c>
      <c r="E16" s="72">
        <v>80</v>
      </c>
      <c r="F16" s="72">
        <v>4</v>
      </c>
      <c r="G16" s="71">
        <f t="shared" si="0"/>
        <v>95</v>
      </c>
      <c r="H16" s="81">
        <v>5</v>
      </c>
      <c r="I16" s="73"/>
      <c r="J16" s="84">
        <v>11</v>
      </c>
      <c r="K16" s="76" t="s">
        <v>199</v>
      </c>
      <c r="L16" s="72">
        <v>49</v>
      </c>
      <c r="M16" s="72">
        <v>1</v>
      </c>
      <c r="N16" s="72">
        <v>76</v>
      </c>
      <c r="O16" s="72">
        <v>2</v>
      </c>
      <c r="P16" s="82">
        <f t="shared" si="1"/>
        <v>125</v>
      </c>
      <c r="Q16" s="81">
        <v>3</v>
      </c>
    </row>
    <row r="17" spans="1:17" ht="15">
      <c r="A17" s="80">
        <v>12</v>
      </c>
      <c r="B17" s="30" t="s">
        <v>211</v>
      </c>
      <c r="C17" s="67">
        <v>73</v>
      </c>
      <c r="D17" s="72">
        <v>2</v>
      </c>
      <c r="E17" s="72">
        <v>3</v>
      </c>
      <c r="F17" s="72">
        <v>3</v>
      </c>
      <c r="G17" s="71">
        <f t="shared" si="0"/>
        <v>76</v>
      </c>
      <c r="H17" s="81">
        <v>5</v>
      </c>
      <c r="I17" s="73"/>
      <c r="J17" s="84">
        <v>12</v>
      </c>
      <c r="K17" s="76" t="s">
        <v>289</v>
      </c>
      <c r="L17" s="72">
        <v>18</v>
      </c>
      <c r="M17" s="72">
        <v>1</v>
      </c>
      <c r="N17" s="72">
        <v>105</v>
      </c>
      <c r="O17" s="72">
        <v>2</v>
      </c>
      <c r="P17" s="82">
        <f t="shared" si="1"/>
        <v>123</v>
      </c>
      <c r="Q17" s="81">
        <v>3</v>
      </c>
    </row>
    <row r="18" spans="1:17" ht="15">
      <c r="A18" s="80">
        <v>13</v>
      </c>
      <c r="B18" s="30" t="s">
        <v>203</v>
      </c>
      <c r="C18" s="67">
        <v>279</v>
      </c>
      <c r="D18" s="72">
        <v>2</v>
      </c>
      <c r="E18" s="72">
        <v>1</v>
      </c>
      <c r="F18" s="72">
        <v>1</v>
      </c>
      <c r="G18" s="71">
        <f t="shared" si="0"/>
        <v>280</v>
      </c>
      <c r="H18" s="81">
        <v>3</v>
      </c>
      <c r="I18" s="73"/>
      <c r="J18" s="84">
        <v>13</v>
      </c>
      <c r="K18" s="76" t="s">
        <v>290</v>
      </c>
      <c r="L18" s="72">
        <v>39</v>
      </c>
      <c r="M18" s="72">
        <v>2</v>
      </c>
      <c r="N18" s="72">
        <v>39</v>
      </c>
      <c r="O18" s="72">
        <v>1</v>
      </c>
      <c r="P18" s="82">
        <f t="shared" si="1"/>
        <v>78</v>
      </c>
      <c r="Q18" s="81">
        <v>3</v>
      </c>
    </row>
    <row r="19" spans="1:17" ht="15">
      <c r="A19" s="80">
        <v>14</v>
      </c>
      <c r="B19" s="30" t="s">
        <v>201</v>
      </c>
      <c r="C19" s="67">
        <v>23</v>
      </c>
      <c r="D19" s="72">
        <v>3</v>
      </c>
      <c r="E19" s="72">
        <v>0</v>
      </c>
      <c r="F19" s="72">
        <v>0</v>
      </c>
      <c r="G19" s="71">
        <f t="shared" si="0"/>
        <v>23</v>
      </c>
      <c r="H19" s="81">
        <v>3</v>
      </c>
      <c r="I19" s="73"/>
      <c r="J19" s="84">
        <v>14</v>
      </c>
      <c r="K19" s="76" t="s">
        <v>209</v>
      </c>
      <c r="L19" s="72">
        <v>126</v>
      </c>
      <c r="M19" s="72">
        <v>1</v>
      </c>
      <c r="N19" s="72">
        <v>45</v>
      </c>
      <c r="O19" s="72">
        <v>1</v>
      </c>
      <c r="P19" s="82">
        <f t="shared" si="1"/>
        <v>171</v>
      </c>
      <c r="Q19" s="81">
        <v>2</v>
      </c>
    </row>
    <row r="20" spans="1:17" ht="15">
      <c r="A20" s="80">
        <v>15</v>
      </c>
      <c r="B20" s="30" t="s">
        <v>210</v>
      </c>
      <c r="C20" s="67">
        <v>0</v>
      </c>
      <c r="D20" s="72" t="s">
        <v>321</v>
      </c>
      <c r="E20" s="72">
        <v>1</v>
      </c>
      <c r="F20" s="72">
        <v>1</v>
      </c>
      <c r="G20" s="71">
        <f t="shared" si="0"/>
        <v>1</v>
      </c>
      <c r="H20" s="81">
        <v>2</v>
      </c>
      <c r="I20" s="73"/>
      <c r="J20" s="84">
        <v>15</v>
      </c>
      <c r="K20" s="72" t="s">
        <v>212</v>
      </c>
      <c r="L20" s="72">
        <v>103</v>
      </c>
      <c r="M20" s="72">
        <v>2</v>
      </c>
      <c r="N20" s="72">
        <v>0</v>
      </c>
      <c r="O20" s="72">
        <v>0</v>
      </c>
      <c r="P20" s="82">
        <f t="shared" si="1"/>
        <v>103</v>
      </c>
      <c r="Q20" s="81">
        <v>2</v>
      </c>
    </row>
    <row r="21" spans="1:17" ht="15">
      <c r="A21" s="80">
        <v>16</v>
      </c>
      <c r="B21" s="30" t="s">
        <v>209</v>
      </c>
      <c r="C21" s="67">
        <v>48</v>
      </c>
      <c r="D21" s="72">
        <v>1</v>
      </c>
      <c r="E21" s="72">
        <v>0</v>
      </c>
      <c r="F21" s="72">
        <v>0</v>
      </c>
      <c r="G21" s="71">
        <f t="shared" si="0"/>
        <v>48</v>
      </c>
      <c r="H21" s="81">
        <v>1</v>
      </c>
      <c r="J21" s="84">
        <v>16</v>
      </c>
      <c r="K21" s="76" t="s">
        <v>197</v>
      </c>
      <c r="L21" s="72">
        <v>273</v>
      </c>
      <c r="M21" s="72">
        <v>1</v>
      </c>
      <c r="N21" s="72">
        <v>0</v>
      </c>
      <c r="O21" s="72">
        <v>0</v>
      </c>
      <c r="P21" s="82">
        <f t="shared" si="1"/>
        <v>273</v>
      </c>
      <c r="Q21" s="81">
        <v>1</v>
      </c>
    </row>
    <row r="22" ht="15">
      <c r="A22" s="78"/>
    </row>
    <row r="23" ht="15">
      <c r="A23" s="78"/>
    </row>
    <row r="24" ht="15">
      <c r="A24" s="78"/>
    </row>
    <row r="25" ht="15">
      <c r="L25" s="67" t="s">
        <v>189</v>
      </c>
    </row>
  </sheetData>
  <sheetProtection/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26"/>
  <sheetViews>
    <sheetView zoomScalePageLayoutView="0" workbookViewId="0" topLeftCell="A1">
      <selection activeCell="G32" sqref="G32"/>
    </sheetView>
  </sheetViews>
  <sheetFormatPr defaultColWidth="11.421875" defaultRowHeight="15"/>
  <cols>
    <col min="1" max="1" width="4.421875" style="17" customWidth="1"/>
    <col min="2" max="2" width="19.57421875" style="0" customWidth="1"/>
    <col min="3" max="3" width="11.8515625" style="0" customWidth="1"/>
    <col min="4" max="4" width="9.28125" style="0" customWidth="1"/>
    <col min="5" max="5" width="9.00390625" style="0" customWidth="1"/>
    <col min="6" max="6" width="7.421875" style="0" customWidth="1"/>
    <col min="7" max="7" width="7.00390625" style="0" customWidth="1"/>
    <col min="8" max="8" width="7.421875" style="17" customWidth="1"/>
    <col min="9" max="9" width="7.421875" style="6" customWidth="1"/>
    <col min="10" max="10" width="7.421875" style="17" customWidth="1"/>
    <col min="11" max="11" width="20.7109375" style="0" customWidth="1"/>
    <col min="12" max="12" width="9.421875" style="0" customWidth="1"/>
    <col min="13" max="13" width="7.710937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5.57421875" style="16" customWidth="1"/>
    <col min="18" max="16384" width="9.140625" style="0" customWidth="1"/>
  </cols>
  <sheetData>
    <row r="1" spans="2:11" ht="15.75">
      <c r="B1" s="19" t="s">
        <v>323</v>
      </c>
      <c r="K1" s="19" t="s">
        <v>323</v>
      </c>
    </row>
    <row r="2" ht="16.5" thickBot="1">
      <c r="B2" s="19"/>
    </row>
    <row r="3" spans="1:18" ht="15">
      <c r="A3" s="25"/>
      <c r="B3" s="26" t="s">
        <v>8</v>
      </c>
      <c r="C3" s="27" t="s">
        <v>324</v>
      </c>
      <c r="D3" s="27" t="s">
        <v>325</v>
      </c>
      <c r="E3" s="27" t="s">
        <v>325</v>
      </c>
      <c r="F3" s="27" t="s">
        <v>326</v>
      </c>
      <c r="G3" s="27" t="s">
        <v>327</v>
      </c>
      <c r="H3" s="28" t="s">
        <v>328</v>
      </c>
      <c r="J3" s="25"/>
      <c r="K3" s="45" t="s">
        <v>89</v>
      </c>
      <c r="L3" s="27" t="s">
        <v>324</v>
      </c>
      <c r="M3" s="27" t="s">
        <v>329</v>
      </c>
      <c r="N3" s="27" t="s">
        <v>329</v>
      </c>
      <c r="O3" s="27" t="s">
        <v>326</v>
      </c>
      <c r="P3" s="27" t="s">
        <v>326</v>
      </c>
      <c r="Q3" s="46" t="s">
        <v>328</v>
      </c>
      <c r="R3" t="s">
        <v>189</v>
      </c>
    </row>
    <row r="4" spans="1:17" ht="15">
      <c r="A4" s="29"/>
      <c r="B4" s="30"/>
      <c r="C4" s="31"/>
      <c r="D4" s="31"/>
      <c r="E4" s="31"/>
      <c r="F4" s="31"/>
      <c r="G4" s="31"/>
      <c r="H4" s="32"/>
      <c r="J4" s="29"/>
      <c r="K4" s="31"/>
      <c r="L4" s="31"/>
      <c r="M4" s="31"/>
      <c r="N4" s="31"/>
      <c r="O4" s="31"/>
      <c r="P4" s="31"/>
      <c r="Q4" s="47"/>
    </row>
    <row r="5" spans="1:18" ht="15">
      <c r="A5" s="33">
        <v>1</v>
      </c>
      <c r="B5" s="34" t="s">
        <v>199</v>
      </c>
      <c r="C5" s="35">
        <v>10</v>
      </c>
      <c r="D5" s="35">
        <v>8</v>
      </c>
      <c r="E5" s="35">
        <v>10</v>
      </c>
      <c r="F5" s="35">
        <v>10</v>
      </c>
      <c r="G5" s="35"/>
      <c r="H5" s="36">
        <v>30</v>
      </c>
      <c r="I5" s="20"/>
      <c r="J5" s="33">
        <v>1</v>
      </c>
      <c r="K5" s="34" t="s">
        <v>197</v>
      </c>
      <c r="L5" s="35">
        <v>10</v>
      </c>
      <c r="M5" s="35">
        <v>10</v>
      </c>
      <c r="N5" s="35">
        <v>10</v>
      </c>
      <c r="O5" s="35">
        <v>10</v>
      </c>
      <c r="P5" s="35">
        <v>10</v>
      </c>
      <c r="Q5" s="48">
        <v>30</v>
      </c>
      <c r="R5" s="21"/>
    </row>
    <row r="6" spans="1:18" ht="15">
      <c r="A6" s="37">
        <v>2</v>
      </c>
      <c r="B6" s="38" t="s">
        <v>200</v>
      </c>
      <c r="C6" s="39">
        <v>4</v>
      </c>
      <c r="D6" s="39">
        <v>10</v>
      </c>
      <c r="E6" s="39"/>
      <c r="F6" s="39">
        <v>8</v>
      </c>
      <c r="G6" s="39">
        <v>10</v>
      </c>
      <c r="H6" s="40">
        <v>28</v>
      </c>
      <c r="I6" s="20"/>
      <c r="J6" s="37">
        <v>2</v>
      </c>
      <c r="K6" s="38" t="s">
        <v>207</v>
      </c>
      <c r="L6" s="39">
        <v>3</v>
      </c>
      <c r="M6" s="39"/>
      <c r="N6" s="39">
        <v>8</v>
      </c>
      <c r="O6" s="39" t="s">
        <v>189</v>
      </c>
      <c r="P6" s="39">
        <v>8</v>
      </c>
      <c r="Q6" s="49">
        <v>19</v>
      </c>
      <c r="R6" s="21"/>
    </row>
    <row r="7" spans="1:18" ht="15">
      <c r="A7" s="37">
        <v>3</v>
      </c>
      <c r="B7" s="38" t="s">
        <v>208</v>
      </c>
      <c r="C7" s="39">
        <v>8</v>
      </c>
      <c r="D7" s="39"/>
      <c r="E7" s="39">
        <v>2</v>
      </c>
      <c r="F7" s="39">
        <v>6</v>
      </c>
      <c r="G7" s="39"/>
      <c r="H7" s="40">
        <v>16</v>
      </c>
      <c r="I7" s="20"/>
      <c r="J7" s="37">
        <v>3</v>
      </c>
      <c r="K7" s="38" t="s">
        <v>199</v>
      </c>
      <c r="L7" s="39">
        <v>2</v>
      </c>
      <c r="M7" s="39">
        <v>8</v>
      </c>
      <c r="N7" s="39"/>
      <c r="O7" s="39">
        <v>8</v>
      </c>
      <c r="P7" s="39"/>
      <c r="Q7" s="49">
        <v>18</v>
      </c>
      <c r="R7" s="21"/>
    </row>
    <row r="8" spans="1:18" ht="15">
      <c r="A8" s="37">
        <v>4</v>
      </c>
      <c r="B8" s="38" t="s">
        <v>202</v>
      </c>
      <c r="C8" s="39">
        <v>6</v>
      </c>
      <c r="D8" s="39"/>
      <c r="E8" s="39">
        <v>8</v>
      </c>
      <c r="F8" s="39"/>
      <c r="G8" s="39"/>
      <c r="H8" s="40">
        <v>14</v>
      </c>
      <c r="I8" s="20"/>
      <c r="J8" s="37">
        <v>4</v>
      </c>
      <c r="K8" s="38" t="s">
        <v>208</v>
      </c>
      <c r="L8" s="39"/>
      <c r="M8" s="39">
        <v>6</v>
      </c>
      <c r="N8" s="39">
        <v>6</v>
      </c>
      <c r="O8" s="39">
        <v>6</v>
      </c>
      <c r="P8" s="39"/>
      <c r="Q8" s="49">
        <v>18</v>
      </c>
      <c r="R8" s="21"/>
    </row>
    <row r="9" spans="1:18" ht="15">
      <c r="A9" s="37">
        <v>5</v>
      </c>
      <c r="B9" s="38" t="s">
        <v>206</v>
      </c>
      <c r="C9" s="39"/>
      <c r="D9" s="39"/>
      <c r="E9" s="39">
        <v>3</v>
      </c>
      <c r="F9" s="39"/>
      <c r="G9" s="39">
        <v>8</v>
      </c>
      <c r="H9" s="40">
        <v>11</v>
      </c>
      <c r="I9" s="20"/>
      <c r="J9" s="37">
        <v>5</v>
      </c>
      <c r="K9" s="38" t="s">
        <v>198</v>
      </c>
      <c r="L9" s="39">
        <v>4</v>
      </c>
      <c r="M9" s="39">
        <v>3</v>
      </c>
      <c r="N9" s="39">
        <v>4</v>
      </c>
      <c r="O9" s="39">
        <v>4</v>
      </c>
      <c r="P9" s="39"/>
      <c r="Q9" s="49">
        <v>12</v>
      </c>
      <c r="R9" s="21"/>
    </row>
    <row r="10" spans="1:18" ht="15">
      <c r="A10" s="37">
        <v>6</v>
      </c>
      <c r="B10" s="38" t="s">
        <v>198</v>
      </c>
      <c r="C10" s="39"/>
      <c r="D10" s="39"/>
      <c r="E10" s="39">
        <v>6</v>
      </c>
      <c r="F10" s="39"/>
      <c r="G10" s="39"/>
      <c r="H10" s="40">
        <v>6</v>
      </c>
      <c r="I10" s="20"/>
      <c r="J10" s="37">
        <v>6</v>
      </c>
      <c r="K10" s="38" t="s">
        <v>204</v>
      </c>
      <c r="L10" s="39">
        <v>8</v>
      </c>
      <c r="M10" s="39">
        <v>1</v>
      </c>
      <c r="N10" s="39"/>
      <c r="O10" s="39"/>
      <c r="P10" s="39"/>
      <c r="Q10" s="49">
        <v>9</v>
      </c>
      <c r="R10" s="21"/>
    </row>
    <row r="11" spans="1:18" ht="15">
      <c r="A11" s="37">
        <v>7</v>
      </c>
      <c r="B11" s="38" t="s">
        <v>212</v>
      </c>
      <c r="C11" s="39"/>
      <c r="D11" s="39"/>
      <c r="E11" s="39">
        <v>4</v>
      </c>
      <c r="F11" s="39"/>
      <c r="G11" s="39"/>
      <c r="H11" s="40">
        <v>4</v>
      </c>
      <c r="I11" s="20"/>
      <c r="J11" s="37">
        <v>7</v>
      </c>
      <c r="K11" s="38" t="s">
        <v>200</v>
      </c>
      <c r="L11" s="39">
        <v>6</v>
      </c>
      <c r="M11" s="39">
        <v>2</v>
      </c>
      <c r="N11" s="39"/>
      <c r="O11" s="39"/>
      <c r="P11" s="39"/>
      <c r="Q11" s="49">
        <v>8</v>
      </c>
      <c r="R11" s="21"/>
    </row>
    <row r="12" spans="1:18" ht="15">
      <c r="A12" s="37">
        <v>8</v>
      </c>
      <c r="B12" s="38" t="s">
        <v>205</v>
      </c>
      <c r="C12" s="39">
        <v>3</v>
      </c>
      <c r="D12" s="39"/>
      <c r="E12" s="39"/>
      <c r="F12" s="39"/>
      <c r="G12" s="39"/>
      <c r="H12" s="40">
        <v>3</v>
      </c>
      <c r="I12" s="20"/>
      <c r="J12" s="37">
        <v>8</v>
      </c>
      <c r="K12" s="50" t="s">
        <v>330</v>
      </c>
      <c r="L12" s="39"/>
      <c r="M12" s="39"/>
      <c r="N12" s="39"/>
      <c r="O12" s="39"/>
      <c r="P12" s="39">
        <v>6</v>
      </c>
      <c r="Q12" s="49">
        <v>6</v>
      </c>
      <c r="R12" s="21"/>
    </row>
    <row r="13" spans="1:18" ht="15.75" thickBot="1">
      <c r="A13" s="41"/>
      <c r="B13" s="42"/>
      <c r="C13" s="43"/>
      <c r="D13" s="43"/>
      <c r="E13" s="43"/>
      <c r="F13" s="43"/>
      <c r="G13" s="43"/>
      <c r="H13" s="44"/>
      <c r="I13" s="20"/>
      <c r="J13" s="37">
        <v>9</v>
      </c>
      <c r="K13" s="38" t="s">
        <v>202</v>
      </c>
      <c r="L13" s="39"/>
      <c r="M13" s="39">
        <v>4</v>
      </c>
      <c r="N13" s="39"/>
      <c r="O13" s="39"/>
      <c r="P13" s="39"/>
      <c r="Q13" s="49">
        <v>4</v>
      </c>
      <c r="R13" s="21"/>
    </row>
    <row r="14" spans="1:18" ht="15">
      <c r="A14" s="24"/>
      <c r="B14" s="22"/>
      <c r="C14" s="21"/>
      <c r="D14" s="21"/>
      <c r="E14" s="21"/>
      <c r="F14" s="21"/>
      <c r="G14" s="21"/>
      <c r="H14" s="24"/>
      <c r="I14" s="20"/>
      <c r="J14" s="37">
        <v>10</v>
      </c>
      <c r="K14" s="38" t="s">
        <v>205</v>
      </c>
      <c r="L14" s="39">
        <v>1</v>
      </c>
      <c r="M14" s="39"/>
      <c r="N14" s="39"/>
      <c r="O14" s="39"/>
      <c r="P14" s="39"/>
      <c r="Q14" s="49">
        <v>1</v>
      </c>
      <c r="R14" s="21"/>
    </row>
    <row r="15" spans="1:18" ht="15.75" thickBot="1">
      <c r="A15" s="24"/>
      <c r="B15" s="22"/>
      <c r="C15" s="21"/>
      <c r="D15" s="21"/>
      <c r="E15" s="21"/>
      <c r="F15" s="21"/>
      <c r="G15" s="21"/>
      <c r="H15" s="24"/>
      <c r="I15" s="20"/>
      <c r="J15" s="41">
        <v>11</v>
      </c>
      <c r="K15" s="42" t="s">
        <v>206</v>
      </c>
      <c r="L15" s="43"/>
      <c r="M15" s="43">
        <v>1</v>
      </c>
      <c r="N15" s="43"/>
      <c r="O15" s="43"/>
      <c r="P15" s="43"/>
      <c r="Q15" s="51"/>
      <c r="R15" s="21"/>
    </row>
    <row r="16" spans="1:18" ht="15">
      <c r="A16" s="24"/>
      <c r="B16" s="22"/>
      <c r="C16" s="21"/>
      <c r="D16" s="21"/>
      <c r="E16" s="21"/>
      <c r="F16" s="21"/>
      <c r="G16" s="21"/>
      <c r="H16" s="24"/>
      <c r="I16" s="20"/>
      <c r="J16" s="24"/>
      <c r="K16" s="22"/>
      <c r="L16" s="21"/>
      <c r="M16" s="21"/>
      <c r="N16" s="21"/>
      <c r="O16" s="21"/>
      <c r="P16" s="21"/>
      <c r="Q16" s="23"/>
      <c r="R16" s="21"/>
    </row>
    <row r="17" spans="1:18" ht="15">
      <c r="A17" s="24"/>
      <c r="B17" s="21"/>
      <c r="C17" s="21"/>
      <c r="D17" s="21"/>
      <c r="E17" s="21"/>
      <c r="F17" s="21"/>
      <c r="G17" s="21"/>
      <c r="H17" s="24"/>
      <c r="I17" s="20"/>
      <c r="J17" s="24"/>
      <c r="K17" s="21"/>
      <c r="L17" s="21"/>
      <c r="M17" s="21"/>
      <c r="N17" s="21"/>
      <c r="O17" s="21"/>
      <c r="P17" s="21"/>
      <c r="Q17" s="23"/>
      <c r="R17" s="21"/>
    </row>
    <row r="18" spans="1:17" ht="15.75" thickBot="1">
      <c r="A18" s="24"/>
      <c r="B18" s="21"/>
      <c r="C18" s="21"/>
      <c r="D18" s="21"/>
      <c r="E18" s="21"/>
      <c r="F18" s="21"/>
      <c r="G18" s="21"/>
      <c r="H18" s="24"/>
      <c r="I18" s="20"/>
      <c r="J18" s="24"/>
      <c r="K18" s="21"/>
      <c r="L18" s="21"/>
      <c r="M18" s="21"/>
      <c r="N18" s="21"/>
      <c r="O18" s="21"/>
      <c r="P18" s="21"/>
      <c r="Q18" s="23"/>
    </row>
    <row r="19" spans="1:17" ht="15">
      <c r="A19" s="52"/>
      <c r="B19" s="53" t="s">
        <v>62</v>
      </c>
      <c r="C19" s="54" t="s">
        <v>324</v>
      </c>
      <c r="D19" s="54" t="s">
        <v>325</v>
      </c>
      <c r="E19" s="54" t="s">
        <v>325</v>
      </c>
      <c r="F19" s="54" t="s">
        <v>326</v>
      </c>
      <c r="G19" s="54" t="s">
        <v>327</v>
      </c>
      <c r="H19" s="55" t="s">
        <v>328</v>
      </c>
      <c r="I19" s="20"/>
      <c r="J19" s="52"/>
      <c r="K19" s="59" t="s">
        <v>127</v>
      </c>
      <c r="L19" s="54" t="s">
        <v>324</v>
      </c>
      <c r="M19" s="54" t="s">
        <v>329</v>
      </c>
      <c r="N19" s="54" t="s">
        <v>329</v>
      </c>
      <c r="O19" s="60" t="s">
        <v>326</v>
      </c>
      <c r="P19" s="60" t="s">
        <v>326</v>
      </c>
      <c r="Q19" s="61" t="s">
        <v>328</v>
      </c>
    </row>
    <row r="20" spans="1:17" ht="15">
      <c r="A20" s="37"/>
      <c r="B20" s="39"/>
      <c r="C20" s="39"/>
      <c r="D20" s="39"/>
      <c r="E20" s="39"/>
      <c r="F20" s="39"/>
      <c r="G20" s="39"/>
      <c r="H20" s="40"/>
      <c r="I20" s="20"/>
      <c r="J20" s="37"/>
      <c r="K20" s="39"/>
      <c r="L20" s="39"/>
      <c r="M20" s="39"/>
      <c r="N20" s="39"/>
      <c r="O20" s="62"/>
      <c r="P20" s="62"/>
      <c r="Q20" s="63"/>
    </row>
    <row r="21" spans="1:17" s="21" customFormat="1" ht="15">
      <c r="A21" s="56">
        <v>1</v>
      </c>
      <c r="B21" s="34" t="s">
        <v>200</v>
      </c>
      <c r="C21" s="35">
        <v>10</v>
      </c>
      <c r="D21" s="35">
        <v>10</v>
      </c>
      <c r="E21" s="35"/>
      <c r="F21" s="35">
        <v>10</v>
      </c>
      <c r="G21" s="35">
        <v>10</v>
      </c>
      <c r="H21" s="36">
        <v>30</v>
      </c>
      <c r="I21" s="20"/>
      <c r="J21" s="33">
        <v>1</v>
      </c>
      <c r="K21" s="34" t="s">
        <v>198</v>
      </c>
      <c r="L21" s="35">
        <v>10</v>
      </c>
      <c r="M21" s="35">
        <v>10</v>
      </c>
      <c r="N21" s="35">
        <v>10</v>
      </c>
      <c r="O21" s="35">
        <v>10</v>
      </c>
      <c r="P21" s="35">
        <v>6</v>
      </c>
      <c r="Q21" s="48">
        <v>30</v>
      </c>
    </row>
    <row r="22" spans="1:17" s="21" customFormat="1" ht="15">
      <c r="A22" s="57">
        <v>2</v>
      </c>
      <c r="B22" s="38" t="s">
        <v>198</v>
      </c>
      <c r="C22" s="39">
        <v>8</v>
      </c>
      <c r="D22" s="39">
        <v>10</v>
      </c>
      <c r="E22" s="39"/>
      <c r="F22" s="39">
        <v>8</v>
      </c>
      <c r="G22" s="39">
        <v>4</v>
      </c>
      <c r="H22" s="40">
        <v>26</v>
      </c>
      <c r="I22" s="20"/>
      <c r="J22" s="37">
        <v>2</v>
      </c>
      <c r="K22" s="38" t="s">
        <v>331</v>
      </c>
      <c r="L22" s="39"/>
      <c r="M22" s="39">
        <v>8</v>
      </c>
      <c r="N22" s="39"/>
      <c r="O22" s="39"/>
      <c r="P22" s="39">
        <v>10</v>
      </c>
      <c r="Q22" s="49">
        <v>18</v>
      </c>
    </row>
    <row r="23" spans="1:17" s="21" customFormat="1" ht="15.75" thickBot="1">
      <c r="A23" s="58"/>
      <c r="B23" s="42"/>
      <c r="C23" s="43"/>
      <c r="D23" s="43"/>
      <c r="E23" s="43"/>
      <c r="F23" s="43"/>
      <c r="G23" s="43"/>
      <c r="H23" s="44"/>
      <c r="I23" s="20"/>
      <c r="J23" s="37">
        <v>3</v>
      </c>
      <c r="K23" s="38" t="s">
        <v>200</v>
      </c>
      <c r="L23" s="39"/>
      <c r="M23" s="39">
        <v>6</v>
      </c>
      <c r="N23" s="39"/>
      <c r="O23" s="39"/>
      <c r="P23" s="39">
        <v>8</v>
      </c>
      <c r="Q23" s="49">
        <v>14</v>
      </c>
    </row>
    <row r="24" spans="1:17" s="21" customFormat="1" ht="15">
      <c r="A24" s="24"/>
      <c r="B24" s="22"/>
      <c r="H24" s="24"/>
      <c r="I24" s="20"/>
      <c r="J24" s="37">
        <v>4</v>
      </c>
      <c r="K24" s="38" t="s">
        <v>205</v>
      </c>
      <c r="L24" s="39">
        <v>8</v>
      </c>
      <c r="M24" s="39">
        <v>2</v>
      </c>
      <c r="N24" s="39"/>
      <c r="O24" s="39"/>
      <c r="P24" s="39"/>
      <c r="Q24" s="49">
        <v>10</v>
      </c>
    </row>
    <row r="25" spans="1:17" s="21" customFormat="1" ht="15">
      <c r="A25" s="24"/>
      <c r="B25" s="22"/>
      <c r="H25" s="24"/>
      <c r="I25" s="20"/>
      <c r="J25" s="37">
        <v>5</v>
      </c>
      <c r="K25" s="38" t="s">
        <v>202</v>
      </c>
      <c r="L25" s="39"/>
      <c r="M25" s="39">
        <v>4</v>
      </c>
      <c r="N25" s="39"/>
      <c r="O25" s="39"/>
      <c r="P25" s="39"/>
      <c r="Q25" s="49">
        <v>4</v>
      </c>
    </row>
    <row r="26" spans="10:17" ht="15.75" thickBot="1">
      <c r="J26" s="64"/>
      <c r="K26" s="65"/>
      <c r="L26" s="65"/>
      <c r="M26" s="65"/>
      <c r="N26" s="65"/>
      <c r="O26" s="65"/>
      <c r="P26" s="65"/>
      <c r="Q2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F81"/>
  <sheetViews>
    <sheetView tabSelected="1" workbookViewId="0" topLeftCell="A1">
      <selection activeCell="A1" sqref="A1"/>
    </sheetView>
  </sheetViews>
  <sheetFormatPr defaultColWidth="11.421875" defaultRowHeight="15"/>
  <cols>
    <col min="1" max="1" width="5.8515625" style="23" customWidth="1"/>
    <col min="2" max="2" width="18.57421875" style="0" customWidth="1"/>
    <col min="3" max="3" width="7.00390625" style="0" customWidth="1"/>
    <col min="4" max="4" width="5.421875" style="0" customWidth="1"/>
    <col min="5" max="5" width="25.421875" style="0" customWidth="1"/>
    <col min="6" max="6" width="0" style="0" hidden="1" customWidth="1"/>
    <col min="7" max="7" width="11.421875" style="0" hidden="1" customWidth="1"/>
    <col min="8" max="24" width="0" style="0" hidden="1" customWidth="1"/>
    <col min="25" max="25" width="7.8515625" style="0" customWidth="1"/>
    <col min="26" max="26" width="7.00390625" style="0" customWidth="1"/>
    <col min="27" max="28" width="7.421875" style="0" customWidth="1"/>
    <col min="29" max="29" width="5.8515625" style="0" customWidth="1"/>
    <col min="30" max="30" width="8.57421875" style="0" customWidth="1"/>
    <col min="31" max="31" width="8.140625" style="0" customWidth="1"/>
    <col min="32" max="32" width="8.7109375" style="0" customWidth="1"/>
  </cols>
  <sheetData>
    <row r="1" ht="18.75">
      <c r="B1" s="91" t="s">
        <v>341</v>
      </c>
    </row>
    <row r="2" spans="1:32" ht="15">
      <c r="A2" s="90"/>
      <c r="B2" s="3"/>
      <c r="C2" s="3"/>
      <c r="D2" s="3"/>
      <c r="E2" s="3"/>
      <c r="F2" s="3" t="s">
        <v>149</v>
      </c>
      <c r="G2" s="3" t="s">
        <v>150</v>
      </c>
      <c r="H2" s="3" t="s">
        <v>151</v>
      </c>
      <c r="I2" s="3" t="s">
        <v>152</v>
      </c>
      <c r="J2" s="13" t="s">
        <v>213</v>
      </c>
      <c r="K2" s="13" t="s">
        <v>214</v>
      </c>
      <c r="L2" s="13" t="s">
        <v>215</v>
      </c>
      <c r="M2" s="5" t="s">
        <v>153</v>
      </c>
      <c r="N2" s="8" t="s">
        <v>149</v>
      </c>
      <c r="O2" s="8" t="s">
        <v>150</v>
      </c>
      <c r="P2" s="8" t="s">
        <v>151</v>
      </c>
      <c r="Q2" s="8" t="s">
        <v>152</v>
      </c>
      <c r="R2" s="5" t="s">
        <v>154</v>
      </c>
      <c r="S2" s="5" t="s">
        <v>155</v>
      </c>
      <c r="T2" s="8" t="s">
        <v>186</v>
      </c>
      <c r="U2" s="5" t="s">
        <v>188</v>
      </c>
      <c r="V2" s="5" t="s">
        <v>293</v>
      </c>
      <c r="W2" s="5" t="s">
        <v>301</v>
      </c>
      <c r="X2" s="5" t="s">
        <v>302</v>
      </c>
      <c r="Y2" s="4" t="s">
        <v>332</v>
      </c>
      <c r="Z2" s="85">
        <v>80</v>
      </c>
      <c r="AA2" s="85" t="s">
        <v>334</v>
      </c>
      <c r="AB2" s="85" t="s">
        <v>333</v>
      </c>
      <c r="AC2" s="4">
        <v>600</v>
      </c>
      <c r="AD2" s="85" t="s">
        <v>340</v>
      </c>
      <c r="AE2" s="85" t="s">
        <v>335</v>
      </c>
      <c r="AF2" s="85" t="s">
        <v>336</v>
      </c>
    </row>
    <row r="3" spans="1:32" ht="15">
      <c r="A3" s="85">
        <v>1</v>
      </c>
      <c r="B3" s="2" t="s">
        <v>46</v>
      </c>
      <c r="C3" s="2">
        <v>2000</v>
      </c>
      <c r="D3" s="2" t="s">
        <v>8</v>
      </c>
      <c r="E3" s="2" t="s">
        <v>4</v>
      </c>
      <c r="F3" s="2">
        <v>827</v>
      </c>
      <c r="G3" s="2">
        <v>794</v>
      </c>
      <c r="H3" s="2">
        <v>0</v>
      </c>
      <c r="I3" s="2">
        <f aca="true" t="shared" si="0" ref="I3:I18">F3+G3+H3</f>
        <v>1621</v>
      </c>
      <c r="J3" s="13">
        <v>50</v>
      </c>
      <c r="K3" s="13"/>
      <c r="L3" s="13"/>
      <c r="M3" s="5">
        <v>100</v>
      </c>
      <c r="N3" s="7">
        <v>895</v>
      </c>
      <c r="O3" s="7">
        <v>722</v>
      </c>
      <c r="P3" s="7">
        <v>330</v>
      </c>
      <c r="Q3" s="7">
        <f aca="true" t="shared" si="1" ref="Q3:Q18">N3+O3+P3</f>
        <v>1947</v>
      </c>
      <c r="R3" s="5">
        <v>80</v>
      </c>
      <c r="S3" s="5">
        <f aca="true" t="shared" si="2" ref="S3:S18">M3+R3</f>
        <v>180</v>
      </c>
      <c r="T3" s="9">
        <v>3566</v>
      </c>
      <c r="U3" s="5">
        <v>100</v>
      </c>
      <c r="V3" s="5">
        <v>100</v>
      </c>
      <c r="W3" s="5">
        <v>100</v>
      </c>
      <c r="X3" s="5">
        <v>90</v>
      </c>
      <c r="Y3" s="4">
        <f>W3+V3+U3+M3+J3</f>
        <v>450</v>
      </c>
      <c r="Z3" s="87">
        <v>657</v>
      </c>
      <c r="AA3" s="87">
        <v>793</v>
      </c>
      <c r="AB3" s="87">
        <v>496</v>
      </c>
      <c r="AC3" s="87">
        <v>690</v>
      </c>
      <c r="AD3" s="6">
        <f aca="true" t="shared" si="3" ref="AD3:AD18">Z3+AA3+AB3+AC3</f>
        <v>2636</v>
      </c>
      <c r="AE3" s="88">
        <v>90</v>
      </c>
      <c r="AF3" s="89">
        <f aca="true" t="shared" si="4" ref="AF3:AF18">Y3+AE3</f>
        <v>540</v>
      </c>
    </row>
    <row r="4" spans="1:32" ht="15">
      <c r="A4" s="85">
        <v>2</v>
      </c>
      <c r="B4" s="2" t="s">
        <v>47</v>
      </c>
      <c r="C4" s="2">
        <v>2000</v>
      </c>
      <c r="D4" s="2" t="s">
        <v>8</v>
      </c>
      <c r="E4" s="2" t="s">
        <v>10</v>
      </c>
      <c r="F4" s="2">
        <v>797</v>
      </c>
      <c r="G4" s="2">
        <v>664</v>
      </c>
      <c r="H4" s="2">
        <v>0</v>
      </c>
      <c r="I4" s="2">
        <f t="shared" si="0"/>
        <v>1461</v>
      </c>
      <c r="J4" s="13">
        <v>50</v>
      </c>
      <c r="K4" s="13">
        <v>30</v>
      </c>
      <c r="L4" s="13"/>
      <c r="M4" s="5">
        <v>90</v>
      </c>
      <c r="N4" s="7">
        <v>873</v>
      </c>
      <c r="O4" s="7">
        <v>709</v>
      </c>
      <c r="P4" s="7">
        <v>411</v>
      </c>
      <c r="Q4" s="7">
        <f t="shared" si="1"/>
        <v>1993</v>
      </c>
      <c r="R4" s="5">
        <v>90</v>
      </c>
      <c r="S4" s="5">
        <f t="shared" si="2"/>
        <v>180</v>
      </c>
      <c r="T4" s="9">
        <v>2796</v>
      </c>
      <c r="U4" s="5">
        <v>65</v>
      </c>
      <c r="V4" s="5">
        <v>54</v>
      </c>
      <c r="W4" s="5">
        <v>90</v>
      </c>
      <c r="X4" s="5">
        <v>100</v>
      </c>
      <c r="Y4" s="4">
        <f>X4+W4+R4+M4+K4+J4</f>
        <v>450</v>
      </c>
      <c r="Z4" s="87">
        <v>712</v>
      </c>
      <c r="AA4" s="87">
        <v>658</v>
      </c>
      <c r="AB4" s="87">
        <v>376</v>
      </c>
      <c r="AC4" s="87">
        <v>701</v>
      </c>
      <c r="AD4" s="6">
        <f t="shared" si="3"/>
        <v>2447</v>
      </c>
      <c r="AE4" s="88">
        <v>80</v>
      </c>
      <c r="AF4" s="89">
        <f t="shared" si="4"/>
        <v>530</v>
      </c>
    </row>
    <row r="5" spans="1:32" ht="15">
      <c r="A5" s="85">
        <v>3</v>
      </c>
      <c r="B5" s="2" t="s">
        <v>19</v>
      </c>
      <c r="C5" s="2">
        <v>2000</v>
      </c>
      <c r="D5" s="2" t="s">
        <v>8</v>
      </c>
      <c r="E5" s="2" t="s">
        <v>1</v>
      </c>
      <c r="F5" s="2">
        <v>528</v>
      </c>
      <c r="G5" s="2">
        <v>706</v>
      </c>
      <c r="H5" s="2">
        <v>0</v>
      </c>
      <c r="I5" s="2">
        <f t="shared" si="0"/>
        <v>1234</v>
      </c>
      <c r="J5" s="13"/>
      <c r="K5" s="13">
        <v>50</v>
      </c>
      <c r="L5" s="13"/>
      <c r="M5" s="5">
        <v>54</v>
      </c>
      <c r="N5" s="7">
        <v>589</v>
      </c>
      <c r="O5" s="7">
        <v>778</v>
      </c>
      <c r="P5" s="7">
        <v>557</v>
      </c>
      <c r="Q5" s="7">
        <f t="shared" si="1"/>
        <v>1924</v>
      </c>
      <c r="R5" s="5">
        <v>70</v>
      </c>
      <c r="S5" s="5">
        <f t="shared" si="2"/>
        <v>124</v>
      </c>
      <c r="T5" s="9">
        <v>2909</v>
      </c>
      <c r="U5" s="5">
        <v>80</v>
      </c>
      <c r="V5" s="5">
        <v>70</v>
      </c>
      <c r="W5" s="5">
        <v>65</v>
      </c>
      <c r="X5" s="5">
        <v>60</v>
      </c>
      <c r="Y5" s="4">
        <f>W5+V5+U5+R5+K5</f>
        <v>335</v>
      </c>
      <c r="Z5" s="87">
        <v>629</v>
      </c>
      <c r="AA5" s="87">
        <v>793</v>
      </c>
      <c r="AB5" s="87">
        <v>567</v>
      </c>
      <c r="AC5" s="87">
        <v>694</v>
      </c>
      <c r="AD5" s="6">
        <f t="shared" si="3"/>
        <v>2683</v>
      </c>
      <c r="AE5" s="88">
        <v>100</v>
      </c>
      <c r="AF5" s="89">
        <f t="shared" si="4"/>
        <v>435</v>
      </c>
    </row>
    <row r="6" spans="1:32" ht="15">
      <c r="A6" s="85">
        <v>4</v>
      </c>
      <c r="B6" s="2" t="s">
        <v>49</v>
      </c>
      <c r="C6" s="2">
        <v>2001</v>
      </c>
      <c r="D6" s="2" t="s">
        <v>8</v>
      </c>
      <c r="E6" s="2" t="s">
        <v>16</v>
      </c>
      <c r="F6" s="2">
        <v>784</v>
      </c>
      <c r="G6" s="2">
        <v>652</v>
      </c>
      <c r="H6" s="2">
        <v>0</v>
      </c>
      <c r="I6" s="2">
        <f t="shared" si="0"/>
        <v>1436</v>
      </c>
      <c r="J6" s="13"/>
      <c r="K6" s="13">
        <v>40</v>
      </c>
      <c r="L6" s="13"/>
      <c r="M6" s="5">
        <v>80</v>
      </c>
      <c r="N6" s="7"/>
      <c r="O6" s="7"/>
      <c r="P6" s="7"/>
      <c r="Q6" s="7">
        <f t="shared" si="1"/>
        <v>0</v>
      </c>
      <c r="R6" s="5"/>
      <c r="S6" s="5">
        <f t="shared" si="2"/>
        <v>80</v>
      </c>
      <c r="T6" s="9">
        <v>2849</v>
      </c>
      <c r="U6" s="5">
        <v>70</v>
      </c>
      <c r="V6" s="5">
        <v>90</v>
      </c>
      <c r="W6" s="5">
        <v>80</v>
      </c>
      <c r="X6" s="5">
        <v>42</v>
      </c>
      <c r="Y6" s="4">
        <f>W6+V6+U6+M6+K6</f>
        <v>360</v>
      </c>
      <c r="Z6" s="87">
        <v>456</v>
      </c>
      <c r="AA6" s="87">
        <v>658</v>
      </c>
      <c r="AB6" s="87">
        <v>512</v>
      </c>
      <c r="AC6" s="87">
        <v>0</v>
      </c>
      <c r="AD6" s="6">
        <f t="shared" si="3"/>
        <v>1626</v>
      </c>
      <c r="AE6" s="88">
        <v>42</v>
      </c>
      <c r="AF6" s="89">
        <f t="shared" si="4"/>
        <v>402</v>
      </c>
    </row>
    <row r="7" spans="1:32" ht="15">
      <c r="A7" s="85">
        <v>5</v>
      </c>
      <c r="B7" s="2" t="s">
        <v>58</v>
      </c>
      <c r="C7" s="2">
        <v>2000</v>
      </c>
      <c r="D7" s="2" t="s">
        <v>8</v>
      </c>
      <c r="E7" s="2" t="s">
        <v>4</v>
      </c>
      <c r="F7" s="2">
        <v>0</v>
      </c>
      <c r="G7" s="2">
        <v>0</v>
      </c>
      <c r="H7" s="2">
        <v>704</v>
      </c>
      <c r="I7" s="2">
        <f t="shared" si="0"/>
        <v>704</v>
      </c>
      <c r="J7" s="13"/>
      <c r="K7" s="13"/>
      <c r="L7" s="13">
        <v>50</v>
      </c>
      <c r="M7" s="5">
        <v>1</v>
      </c>
      <c r="N7" s="7">
        <v>597</v>
      </c>
      <c r="O7" s="7">
        <v>591</v>
      </c>
      <c r="P7" s="7">
        <v>816</v>
      </c>
      <c r="Q7" s="7">
        <f t="shared" si="1"/>
        <v>2004</v>
      </c>
      <c r="R7" s="5">
        <v>100</v>
      </c>
      <c r="S7" s="5">
        <f t="shared" si="2"/>
        <v>101</v>
      </c>
      <c r="T7" s="7"/>
      <c r="U7" s="5"/>
      <c r="V7" s="5">
        <v>65</v>
      </c>
      <c r="W7" s="5">
        <v>48</v>
      </c>
      <c r="X7" s="5">
        <v>80</v>
      </c>
      <c r="Y7" s="4">
        <f>X7+W7+V7+R7</f>
        <v>293</v>
      </c>
      <c r="Z7" s="87">
        <v>575</v>
      </c>
      <c r="AA7" s="87">
        <v>609</v>
      </c>
      <c r="AB7" s="87">
        <v>675</v>
      </c>
      <c r="AC7" s="87">
        <v>370</v>
      </c>
      <c r="AD7" s="6">
        <f t="shared" si="3"/>
        <v>2229</v>
      </c>
      <c r="AE7" s="88">
        <v>60</v>
      </c>
      <c r="AF7" s="89">
        <f t="shared" si="4"/>
        <v>353</v>
      </c>
    </row>
    <row r="8" spans="1:32" ht="15">
      <c r="A8" s="85">
        <v>6</v>
      </c>
      <c r="B8" s="2" t="s">
        <v>12</v>
      </c>
      <c r="C8" s="2">
        <v>2001</v>
      </c>
      <c r="D8" s="2" t="s">
        <v>8</v>
      </c>
      <c r="E8" s="2" t="s">
        <v>5</v>
      </c>
      <c r="F8" s="2">
        <v>629</v>
      </c>
      <c r="G8" s="2">
        <v>524</v>
      </c>
      <c r="H8" s="2">
        <v>0</v>
      </c>
      <c r="I8" s="2">
        <f t="shared" si="0"/>
        <v>1153</v>
      </c>
      <c r="J8" s="13">
        <v>50</v>
      </c>
      <c r="K8" s="13">
        <v>10</v>
      </c>
      <c r="L8" s="13"/>
      <c r="M8" s="5">
        <v>36</v>
      </c>
      <c r="N8" s="7">
        <v>576</v>
      </c>
      <c r="O8" s="7">
        <v>623</v>
      </c>
      <c r="P8" s="7">
        <v>357</v>
      </c>
      <c r="Q8" s="7">
        <f t="shared" si="1"/>
        <v>1556</v>
      </c>
      <c r="R8" s="5">
        <v>42</v>
      </c>
      <c r="S8" s="5">
        <f t="shared" si="2"/>
        <v>78</v>
      </c>
      <c r="T8" s="9">
        <v>2502</v>
      </c>
      <c r="U8" s="5">
        <v>54</v>
      </c>
      <c r="V8" s="5">
        <v>80</v>
      </c>
      <c r="W8" s="5">
        <v>45</v>
      </c>
      <c r="X8" s="5">
        <v>48</v>
      </c>
      <c r="Y8" s="4">
        <f>X8+W8+V8+U8+K8+J8</f>
        <v>287</v>
      </c>
      <c r="Z8" s="87">
        <v>632</v>
      </c>
      <c r="AA8" s="87">
        <v>561</v>
      </c>
      <c r="AB8" s="87">
        <v>424</v>
      </c>
      <c r="AC8" s="87">
        <v>745</v>
      </c>
      <c r="AD8" s="6">
        <f t="shared" si="3"/>
        <v>2362</v>
      </c>
      <c r="AE8" s="88">
        <v>65</v>
      </c>
      <c r="AF8" s="89">
        <f t="shared" si="4"/>
        <v>352</v>
      </c>
    </row>
    <row r="9" spans="1:32" ht="15">
      <c r="A9" s="85">
        <v>7</v>
      </c>
      <c r="B9" s="2" t="s">
        <v>11</v>
      </c>
      <c r="C9" s="2">
        <v>2000</v>
      </c>
      <c r="D9" s="2" t="s">
        <v>8</v>
      </c>
      <c r="E9" s="2" t="s">
        <v>6</v>
      </c>
      <c r="F9" s="2">
        <v>653</v>
      </c>
      <c r="G9" s="2">
        <v>0</v>
      </c>
      <c r="H9" s="2">
        <v>544</v>
      </c>
      <c r="I9" s="2">
        <f t="shared" si="0"/>
        <v>1197</v>
      </c>
      <c r="J9" s="13">
        <v>40</v>
      </c>
      <c r="K9" s="13"/>
      <c r="L9" s="13">
        <v>40</v>
      </c>
      <c r="M9" s="5">
        <v>48</v>
      </c>
      <c r="N9" s="7">
        <v>605</v>
      </c>
      <c r="O9" s="7"/>
      <c r="P9" s="7"/>
      <c r="Q9" s="7">
        <f t="shared" si="1"/>
        <v>605</v>
      </c>
      <c r="R9" s="5">
        <v>1</v>
      </c>
      <c r="S9" s="5">
        <f t="shared" si="2"/>
        <v>49</v>
      </c>
      <c r="T9" s="9">
        <v>2380</v>
      </c>
      <c r="U9" s="5">
        <v>45</v>
      </c>
      <c r="V9" s="5">
        <v>51</v>
      </c>
      <c r="W9" s="5">
        <v>36</v>
      </c>
      <c r="X9" s="5">
        <v>51</v>
      </c>
      <c r="Y9" s="4">
        <f>X9+V9+U9+M9+L9+J9</f>
        <v>275</v>
      </c>
      <c r="Z9" s="87">
        <v>727</v>
      </c>
      <c r="AA9" s="87">
        <v>609</v>
      </c>
      <c r="AB9" s="87">
        <v>569</v>
      </c>
      <c r="AC9" s="87">
        <v>539</v>
      </c>
      <c r="AD9" s="6">
        <f t="shared" si="3"/>
        <v>2444</v>
      </c>
      <c r="AE9" s="88">
        <v>70</v>
      </c>
      <c r="AF9" s="89">
        <f t="shared" si="4"/>
        <v>345</v>
      </c>
    </row>
    <row r="10" spans="1:32" ht="15">
      <c r="A10" s="85">
        <v>8</v>
      </c>
      <c r="B10" s="2" t="s">
        <v>42</v>
      </c>
      <c r="C10" s="2">
        <v>2001</v>
      </c>
      <c r="D10" s="2" t="s">
        <v>8</v>
      </c>
      <c r="E10" s="2" t="s">
        <v>4</v>
      </c>
      <c r="F10" s="2">
        <v>775</v>
      </c>
      <c r="G10" s="2">
        <v>0</v>
      </c>
      <c r="H10" s="2">
        <v>370</v>
      </c>
      <c r="I10" s="2">
        <f t="shared" si="0"/>
        <v>1145</v>
      </c>
      <c r="J10" s="13">
        <v>50</v>
      </c>
      <c r="K10" s="13"/>
      <c r="L10" s="13"/>
      <c r="M10" s="5">
        <v>30</v>
      </c>
      <c r="N10" s="7">
        <v>723</v>
      </c>
      <c r="O10" s="7">
        <v>588</v>
      </c>
      <c r="P10" s="7">
        <v>502</v>
      </c>
      <c r="Q10" s="7">
        <f t="shared" si="1"/>
        <v>1813</v>
      </c>
      <c r="R10" s="5">
        <v>65</v>
      </c>
      <c r="S10" s="5">
        <f t="shared" si="2"/>
        <v>95</v>
      </c>
      <c r="T10" s="9">
        <v>3096</v>
      </c>
      <c r="U10" s="5">
        <v>90</v>
      </c>
      <c r="V10" s="5">
        <v>36</v>
      </c>
      <c r="W10" s="5">
        <v>60</v>
      </c>
      <c r="X10" s="5"/>
      <c r="Y10" s="4">
        <f>W10+U10+R10+M10+J10</f>
        <v>295</v>
      </c>
      <c r="Z10" s="87">
        <v>326</v>
      </c>
      <c r="AA10" s="87">
        <v>764</v>
      </c>
      <c r="AB10" s="87">
        <v>438</v>
      </c>
      <c r="AC10" s="87">
        <v>547</v>
      </c>
      <c r="AD10" s="6">
        <f t="shared" si="3"/>
        <v>2075</v>
      </c>
      <c r="AE10" s="88">
        <v>48</v>
      </c>
      <c r="AF10" s="89">
        <f t="shared" si="4"/>
        <v>343</v>
      </c>
    </row>
    <row r="11" spans="1:32" ht="15">
      <c r="A11" s="85">
        <v>9</v>
      </c>
      <c r="B11" s="2" t="s">
        <v>56</v>
      </c>
      <c r="C11" s="2">
        <v>2001</v>
      </c>
      <c r="D11" s="2" t="s">
        <v>8</v>
      </c>
      <c r="E11" s="2" t="s">
        <v>0</v>
      </c>
      <c r="F11" s="2">
        <v>455</v>
      </c>
      <c r="G11" s="2">
        <v>822</v>
      </c>
      <c r="H11" s="2">
        <v>0</v>
      </c>
      <c r="I11" s="2">
        <f t="shared" si="0"/>
        <v>1277</v>
      </c>
      <c r="J11" s="13"/>
      <c r="K11" s="13">
        <v>50</v>
      </c>
      <c r="L11" s="13">
        <v>10</v>
      </c>
      <c r="M11" s="5">
        <v>60</v>
      </c>
      <c r="N11" s="7">
        <v>523</v>
      </c>
      <c r="O11" s="7">
        <v>623</v>
      </c>
      <c r="P11" s="7">
        <v>361</v>
      </c>
      <c r="Q11" s="7">
        <f t="shared" si="1"/>
        <v>1507</v>
      </c>
      <c r="R11" s="5">
        <v>33</v>
      </c>
      <c r="S11" s="5">
        <f t="shared" si="2"/>
        <v>93</v>
      </c>
      <c r="T11" s="7"/>
      <c r="U11" s="5"/>
      <c r="V11" s="5">
        <v>18</v>
      </c>
      <c r="W11" s="5">
        <v>51</v>
      </c>
      <c r="X11" s="5">
        <v>54</v>
      </c>
      <c r="Y11" s="4">
        <f>X11+W11+R11+M11+L11+K11</f>
        <v>258</v>
      </c>
      <c r="Z11" s="87">
        <v>562</v>
      </c>
      <c r="AA11" s="87">
        <v>735</v>
      </c>
      <c r="AB11" s="87">
        <v>445</v>
      </c>
      <c r="AC11" s="87">
        <v>372</v>
      </c>
      <c r="AD11" s="6">
        <f t="shared" si="3"/>
        <v>2114</v>
      </c>
      <c r="AE11" s="88">
        <v>51</v>
      </c>
      <c r="AF11" s="89">
        <f t="shared" si="4"/>
        <v>309</v>
      </c>
    </row>
    <row r="12" spans="1:32" ht="15">
      <c r="A12" s="85">
        <v>10</v>
      </c>
      <c r="B12" s="2" t="s">
        <v>51</v>
      </c>
      <c r="C12" s="2">
        <v>2000</v>
      </c>
      <c r="D12" s="2" t="s">
        <v>8</v>
      </c>
      <c r="E12" s="2" t="s">
        <v>3</v>
      </c>
      <c r="F12" s="2">
        <v>643</v>
      </c>
      <c r="G12" s="2">
        <v>658</v>
      </c>
      <c r="H12" s="2">
        <v>0</v>
      </c>
      <c r="I12" s="2">
        <f t="shared" si="0"/>
        <v>1301</v>
      </c>
      <c r="J12" s="13"/>
      <c r="K12" s="13">
        <v>7</v>
      </c>
      <c r="L12" s="13">
        <v>15</v>
      </c>
      <c r="M12" s="5">
        <v>65</v>
      </c>
      <c r="N12" s="7">
        <v>505</v>
      </c>
      <c r="O12" s="7">
        <v>664</v>
      </c>
      <c r="P12" s="7">
        <v>628</v>
      </c>
      <c r="Q12" s="7">
        <f t="shared" si="1"/>
        <v>1797</v>
      </c>
      <c r="R12" s="5">
        <v>60</v>
      </c>
      <c r="S12" s="5">
        <f t="shared" si="2"/>
        <v>125</v>
      </c>
      <c r="T12" s="7"/>
      <c r="U12" s="5"/>
      <c r="V12" s="5">
        <v>39</v>
      </c>
      <c r="W12" s="5">
        <v>24</v>
      </c>
      <c r="X12" s="5">
        <v>70</v>
      </c>
      <c r="Y12" s="4">
        <f>X12+V12+R12+M12+L12+K12</f>
        <v>256</v>
      </c>
      <c r="Z12" s="87">
        <v>390</v>
      </c>
      <c r="AA12" s="87">
        <v>609</v>
      </c>
      <c r="AB12" s="87">
        <v>0</v>
      </c>
      <c r="AC12" s="87">
        <v>0</v>
      </c>
      <c r="AD12" s="6">
        <f t="shared" si="3"/>
        <v>999</v>
      </c>
      <c r="AE12" s="88">
        <v>36</v>
      </c>
      <c r="AF12" s="89">
        <f t="shared" si="4"/>
        <v>292</v>
      </c>
    </row>
    <row r="13" spans="1:32" ht="15">
      <c r="A13" s="85">
        <v>11</v>
      </c>
      <c r="B13" s="2" t="s">
        <v>54</v>
      </c>
      <c r="C13" s="2">
        <v>2001</v>
      </c>
      <c r="D13" s="2" t="s">
        <v>8</v>
      </c>
      <c r="E13" s="2" t="s">
        <v>4</v>
      </c>
      <c r="F13" s="2">
        <v>564</v>
      </c>
      <c r="G13" s="2">
        <v>551</v>
      </c>
      <c r="H13" s="2">
        <v>0</v>
      </c>
      <c r="I13" s="2">
        <f t="shared" si="0"/>
        <v>1115</v>
      </c>
      <c r="J13" s="13">
        <v>12</v>
      </c>
      <c r="K13" s="13"/>
      <c r="L13" s="13"/>
      <c r="M13" s="5">
        <v>21</v>
      </c>
      <c r="N13" s="7">
        <v>664</v>
      </c>
      <c r="O13" s="7">
        <v>680</v>
      </c>
      <c r="P13" s="7">
        <v>407</v>
      </c>
      <c r="Q13" s="7">
        <f t="shared" si="1"/>
        <v>1751</v>
      </c>
      <c r="R13" s="5">
        <v>54</v>
      </c>
      <c r="S13" s="5">
        <f t="shared" si="2"/>
        <v>75</v>
      </c>
      <c r="T13" s="9">
        <v>2789</v>
      </c>
      <c r="U13" s="5">
        <v>60</v>
      </c>
      <c r="V13" s="5">
        <v>42</v>
      </c>
      <c r="W13" s="5">
        <v>18</v>
      </c>
      <c r="X13" s="5">
        <v>57</v>
      </c>
      <c r="Y13" s="4">
        <f>X13+V13+U13+R13+J13</f>
        <v>225</v>
      </c>
      <c r="Z13" s="87">
        <v>518</v>
      </c>
      <c r="AA13" s="87">
        <v>609</v>
      </c>
      <c r="AB13" s="87">
        <v>363</v>
      </c>
      <c r="AC13" s="87">
        <v>636</v>
      </c>
      <c r="AD13" s="6">
        <f t="shared" si="3"/>
        <v>2126</v>
      </c>
      <c r="AE13" s="88">
        <v>54</v>
      </c>
      <c r="AF13" s="89">
        <f t="shared" si="4"/>
        <v>279</v>
      </c>
    </row>
    <row r="14" spans="1:32" ht="15">
      <c r="A14" s="85">
        <v>12</v>
      </c>
      <c r="B14" s="2" t="s">
        <v>50</v>
      </c>
      <c r="C14" s="2">
        <v>2001</v>
      </c>
      <c r="D14" s="2" t="s">
        <v>8</v>
      </c>
      <c r="E14" s="2" t="s">
        <v>4</v>
      </c>
      <c r="F14" s="2">
        <v>728</v>
      </c>
      <c r="G14" s="2">
        <v>533</v>
      </c>
      <c r="H14" s="2">
        <v>0</v>
      </c>
      <c r="I14" s="2">
        <f t="shared" si="0"/>
        <v>1261</v>
      </c>
      <c r="J14" s="13">
        <v>15</v>
      </c>
      <c r="K14" s="13"/>
      <c r="L14" s="13"/>
      <c r="M14" s="5">
        <v>57</v>
      </c>
      <c r="N14" s="7">
        <v>729</v>
      </c>
      <c r="O14" s="7">
        <v>680</v>
      </c>
      <c r="P14" s="7">
        <v>349</v>
      </c>
      <c r="Q14" s="7">
        <f t="shared" si="1"/>
        <v>1758</v>
      </c>
      <c r="R14" s="5">
        <v>57</v>
      </c>
      <c r="S14" s="5">
        <f t="shared" si="2"/>
        <v>114</v>
      </c>
      <c r="T14" s="7"/>
      <c r="U14" s="5"/>
      <c r="V14" s="5">
        <v>21</v>
      </c>
      <c r="W14" s="5">
        <v>70</v>
      </c>
      <c r="X14" s="5">
        <v>39</v>
      </c>
      <c r="Y14" s="4">
        <f>X14+W14+R14+M14+J14</f>
        <v>238</v>
      </c>
      <c r="Z14" s="87">
        <v>692</v>
      </c>
      <c r="AA14" s="87">
        <v>0</v>
      </c>
      <c r="AB14" s="87">
        <v>0</v>
      </c>
      <c r="AC14" s="87">
        <v>0</v>
      </c>
      <c r="AD14" s="6">
        <f t="shared" si="3"/>
        <v>692</v>
      </c>
      <c r="AE14" s="88">
        <v>33</v>
      </c>
      <c r="AF14" s="89">
        <f t="shared" si="4"/>
        <v>271</v>
      </c>
    </row>
    <row r="15" spans="1:32" ht="15">
      <c r="A15" s="85">
        <v>13</v>
      </c>
      <c r="B15" s="2" t="s">
        <v>15</v>
      </c>
      <c r="C15" s="2">
        <v>2001</v>
      </c>
      <c r="D15" s="2" t="s">
        <v>8</v>
      </c>
      <c r="E15" s="2" t="s">
        <v>16</v>
      </c>
      <c r="F15" s="2">
        <v>575</v>
      </c>
      <c r="G15" s="2">
        <v>563</v>
      </c>
      <c r="H15" s="2">
        <v>0</v>
      </c>
      <c r="I15" s="2">
        <f t="shared" si="0"/>
        <v>1138</v>
      </c>
      <c r="J15" s="13">
        <v>7</v>
      </c>
      <c r="K15" s="13">
        <v>15</v>
      </c>
      <c r="L15" s="13"/>
      <c r="M15" s="5">
        <v>27</v>
      </c>
      <c r="N15" s="7">
        <v>624</v>
      </c>
      <c r="O15" s="7">
        <v>635</v>
      </c>
      <c r="P15" s="7">
        <v>386</v>
      </c>
      <c r="Q15" s="7">
        <f t="shared" si="1"/>
        <v>1645</v>
      </c>
      <c r="R15" s="5">
        <v>48</v>
      </c>
      <c r="S15" s="5">
        <f t="shared" si="2"/>
        <v>75</v>
      </c>
      <c r="T15" s="9">
        <v>2495</v>
      </c>
      <c r="U15" s="5">
        <v>51</v>
      </c>
      <c r="V15" s="5">
        <v>60</v>
      </c>
      <c r="W15" s="5"/>
      <c r="X15" s="5"/>
      <c r="Y15" s="4">
        <f>V15+U15+R15+M15+K15+J15</f>
        <v>208</v>
      </c>
      <c r="Z15" s="87">
        <v>565</v>
      </c>
      <c r="AA15" s="87">
        <v>658</v>
      </c>
      <c r="AB15" s="87">
        <v>511</v>
      </c>
      <c r="AC15" s="87">
        <v>393</v>
      </c>
      <c r="AD15" s="6">
        <f t="shared" si="3"/>
        <v>2127</v>
      </c>
      <c r="AE15" s="88">
        <v>57</v>
      </c>
      <c r="AF15" s="89">
        <f t="shared" si="4"/>
        <v>265</v>
      </c>
    </row>
    <row r="16" spans="1:32" ht="15">
      <c r="A16" s="85">
        <v>14</v>
      </c>
      <c r="B16" s="2" t="s">
        <v>48</v>
      </c>
      <c r="C16" s="2">
        <v>2001</v>
      </c>
      <c r="D16" s="2" t="s">
        <v>8</v>
      </c>
      <c r="E16" s="2" t="s">
        <v>0</v>
      </c>
      <c r="F16" s="2">
        <v>794</v>
      </c>
      <c r="G16" s="2">
        <v>616</v>
      </c>
      <c r="H16" s="2">
        <v>0</v>
      </c>
      <c r="I16" s="2">
        <f t="shared" si="0"/>
        <v>1410</v>
      </c>
      <c r="J16" s="13">
        <v>12</v>
      </c>
      <c r="K16" s="13"/>
      <c r="L16" s="13"/>
      <c r="M16" s="5">
        <v>70</v>
      </c>
      <c r="N16" s="7">
        <v>700</v>
      </c>
      <c r="O16" s="7">
        <v>536</v>
      </c>
      <c r="P16" s="7">
        <v>282</v>
      </c>
      <c r="Q16" s="7">
        <f t="shared" si="1"/>
        <v>1518</v>
      </c>
      <c r="R16" s="5">
        <v>36</v>
      </c>
      <c r="S16" s="5">
        <f t="shared" si="2"/>
        <v>106</v>
      </c>
      <c r="T16" s="9">
        <v>2483</v>
      </c>
      <c r="U16" s="5">
        <v>48</v>
      </c>
      <c r="V16" s="5">
        <v>27</v>
      </c>
      <c r="W16" s="5">
        <v>57</v>
      </c>
      <c r="X16" s="5">
        <v>1</v>
      </c>
      <c r="Y16" s="4">
        <f>W16+U16+R16+M16+J16</f>
        <v>223</v>
      </c>
      <c r="Z16" s="87">
        <v>610</v>
      </c>
      <c r="AA16" s="87">
        <v>0</v>
      </c>
      <c r="AB16" s="87">
        <v>0</v>
      </c>
      <c r="AC16" s="87">
        <v>0</v>
      </c>
      <c r="AD16" s="6">
        <f t="shared" si="3"/>
        <v>610</v>
      </c>
      <c r="AE16" s="88">
        <v>30</v>
      </c>
      <c r="AF16" s="89">
        <f t="shared" si="4"/>
        <v>253</v>
      </c>
    </row>
    <row r="17" spans="1:32" ht="15">
      <c r="A17" s="85">
        <v>15</v>
      </c>
      <c r="B17" s="2" t="s">
        <v>59</v>
      </c>
      <c r="C17" s="2">
        <v>2001</v>
      </c>
      <c r="D17" s="2" t="s">
        <v>8</v>
      </c>
      <c r="E17" s="2" t="s">
        <v>16</v>
      </c>
      <c r="F17" s="2">
        <v>0</v>
      </c>
      <c r="G17" s="2">
        <v>557</v>
      </c>
      <c r="H17" s="2">
        <v>639</v>
      </c>
      <c r="I17" s="2">
        <f t="shared" si="0"/>
        <v>1196</v>
      </c>
      <c r="J17" s="13"/>
      <c r="K17" s="13"/>
      <c r="L17" s="13">
        <v>15</v>
      </c>
      <c r="M17" s="5">
        <v>45</v>
      </c>
      <c r="N17" s="7">
        <v>383</v>
      </c>
      <c r="O17" s="7">
        <v>635</v>
      </c>
      <c r="P17" s="7">
        <v>652</v>
      </c>
      <c r="Q17" s="7">
        <f t="shared" si="1"/>
        <v>1670</v>
      </c>
      <c r="R17" s="5">
        <v>51</v>
      </c>
      <c r="S17" s="5">
        <f t="shared" si="2"/>
        <v>96</v>
      </c>
      <c r="T17" s="9">
        <v>2337</v>
      </c>
      <c r="U17" s="5">
        <v>42</v>
      </c>
      <c r="V17" s="5">
        <v>57</v>
      </c>
      <c r="W17" s="5">
        <v>42</v>
      </c>
      <c r="X17" s="5">
        <v>30</v>
      </c>
      <c r="Y17" s="4">
        <f>V17+U17+R17+M17+L17</f>
        <v>210</v>
      </c>
      <c r="Z17" s="87">
        <v>446</v>
      </c>
      <c r="AA17" s="87">
        <v>0</v>
      </c>
      <c r="AB17" s="87">
        <v>616</v>
      </c>
      <c r="AC17" s="87">
        <v>368</v>
      </c>
      <c r="AD17" s="6">
        <f t="shared" si="3"/>
        <v>1430</v>
      </c>
      <c r="AE17" s="88">
        <v>39</v>
      </c>
      <c r="AF17" s="89">
        <f t="shared" si="4"/>
        <v>249</v>
      </c>
    </row>
    <row r="18" spans="1:32" ht="15">
      <c r="A18" s="85">
        <v>16</v>
      </c>
      <c r="B18" s="2" t="s">
        <v>20</v>
      </c>
      <c r="C18" s="2">
        <v>2001</v>
      </c>
      <c r="D18" s="2" t="s">
        <v>8</v>
      </c>
      <c r="E18" s="2" t="s">
        <v>4</v>
      </c>
      <c r="F18" s="2">
        <v>510</v>
      </c>
      <c r="G18" s="2">
        <v>579</v>
      </c>
      <c r="H18" s="2">
        <v>0</v>
      </c>
      <c r="I18" s="2">
        <f t="shared" si="0"/>
        <v>1089</v>
      </c>
      <c r="J18" s="13">
        <v>50</v>
      </c>
      <c r="K18" s="13"/>
      <c r="L18" s="13"/>
      <c r="M18" s="5">
        <v>18</v>
      </c>
      <c r="N18" s="7">
        <v>598</v>
      </c>
      <c r="O18" s="7">
        <v>623</v>
      </c>
      <c r="P18" s="7">
        <v>216</v>
      </c>
      <c r="Q18" s="7">
        <f t="shared" si="1"/>
        <v>1437</v>
      </c>
      <c r="R18" s="5">
        <v>24</v>
      </c>
      <c r="S18" s="5">
        <f t="shared" si="2"/>
        <v>42</v>
      </c>
      <c r="T18" s="7"/>
      <c r="U18" s="5"/>
      <c r="V18" s="5">
        <v>30</v>
      </c>
      <c r="W18" s="5">
        <v>21</v>
      </c>
      <c r="X18" s="5">
        <v>45</v>
      </c>
      <c r="Y18" s="4">
        <f>J18+R18+V18+W18+X18</f>
        <v>170</v>
      </c>
      <c r="Z18" s="87">
        <v>478</v>
      </c>
      <c r="AA18" s="87">
        <v>512</v>
      </c>
      <c r="AB18" s="87">
        <v>241</v>
      </c>
      <c r="AC18" s="87">
        <v>634</v>
      </c>
      <c r="AD18" s="6">
        <f t="shared" si="3"/>
        <v>1865</v>
      </c>
      <c r="AE18" s="88">
        <v>45</v>
      </c>
      <c r="AF18" s="89">
        <f t="shared" si="4"/>
        <v>215</v>
      </c>
    </row>
    <row r="22" spans="1:32" ht="15">
      <c r="A22" s="85"/>
      <c r="B22" s="1"/>
      <c r="C22" s="1"/>
      <c r="D22" s="1"/>
      <c r="E22" s="1"/>
      <c r="F22" s="1" t="s">
        <v>149</v>
      </c>
      <c r="G22" s="1" t="s">
        <v>150</v>
      </c>
      <c r="H22" s="1" t="s">
        <v>151</v>
      </c>
      <c r="I22" s="1" t="s">
        <v>152</v>
      </c>
      <c r="J22" s="13" t="s">
        <v>213</v>
      </c>
      <c r="K22" s="13" t="s">
        <v>214</v>
      </c>
      <c r="L22" s="13" t="s">
        <v>215</v>
      </c>
      <c r="M22" s="5" t="s">
        <v>153</v>
      </c>
      <c r="N22" s="5" t="s">
        <v>149</v>
      </c>
      <c r="O22" s="5" t="s">
        <v>150</v>
      </c>
      <c r="P22" s="5" t="s">
        <v>151</v>
      </c>
      <c r="Q22" s="5" t="s">
        <v>152</v>
      </c>
      <c r="R22" s="5" t="s">
        <v>154</v>
      </c>
      <c r="S22" s="5" t="s">
        <v>155</v>
      </c>
      <c r="T22" s="5" t="s">
        <v>187</v>
      </c>
      <c r="U22" s="5" t="s">
        <v>188</v>
      </c>
      <c r="V22" s="5" t="s">
        <v>293</v>
      </c>
      <c r="W22" s="5" t="s">
        <v>301</v>
      </c>
      <c r="X22" s="5" t="s">
        <v>302</v>
      </c>
      <c r="Y22" s="4" t="s">
        <v>332</v>
      </c>
      <c r="Z22" s="85">
        <v>80</v>
      </c>
      <c r="AA22" s="85" t="s">
        <v>333</v>
      </c>
      <c r="AB22" s="85" t="s">
        <v>334</v>
      </c>
      <c r="AC22" s="86">
        <v>600</v>
      </c>
      <c r="AD22" s="85" t="s">
        <v>340</v>
      </c>
      <c r="AE22" s="85" t="s">
        <v>335</v>
      </c>
      <c r="AF22" s="85" t="s">
        <v>336</v>
      </c>
    </row>
    <row r="23" spans="1:32" ht="15">
      <c r="A23" s="85">
        <v>1</v>
      </c>
      <c r="B23" s="2" t="s">
        <v>80</v>
      </c>
      <c r="C23" s="2">
        <v>2000</v>
      </c>
      <c r="D23" s="2" t="s">
        <v>62</v>
      </c>
      <c r="E23" s="2" t="s">
        <v>3</v>
      </c>
      <c r="F23" s="2">
        <v>737</v>
      </c>
      <c r="G23" s="2">
        <v>839</v>
      </c>
      <c r="H23" s="2">
        <v>0</v>
      </c>
      <c r="I23" s="2">
        <f>F23+G23+H23</f>
        <v>1576</v>
      </c>
      <c r="J23" s="13"/>
      <c r="K23" s="13">
        <v>50</v>
      </c>
      <c r="L23" s="13"/>
      <c r="M23" s="5">
        <v>90</v>
      </c>
      <c r="N23" s="5"/>
      <c r="O23" s="5"/>
      <c r="P23" s="5"/>
      <c r="Q23" s="5">
        <f aca="true" t="shared" si="5" ref="Q23:Q34">N23+O23+P23</f>
        <v>0</v>
      </c>
      <c r="R23" s="5"/>
      <c r="S23" s="5">
        <f>M23+R23</f>
        <v>90</v>
      </c>
      <c r="T23" s="12">
        <v>3141</v>
      </c>
      <c r="U23" s="5">
        <v>90</v>
      </c>
      <c r="V23" s="5">
        <v>100</v>
      </c>
      <c r="W23" s="5">
        <v>100</v>
      </c>
      <c r="X23" s="5">
        <v>80</v>
      </c>
      <c r="Y23" s="1">
        <f>W23+V23+U23+M23+K23</f>
        <v>430</v>
      </c>
      <c r="Z23" s="1">
        <v>838</v>
      </c>
      <c r="AA23" s="87">
        <v>571</v>
      </c>
      <c r="AB23" s="87">
        <v>913</v>
      </c>
      <c r="AC23" s="87">
        <v>385</v>
      </c>
      <c r="AD23" s="6">
        <f aca="true" t="shared" si="6" ref="AD23:AD36">Z23+AA23+AB23+AC23</f>
        <v>2707</v>
      </c>
      <c r="AE23" s="88">
        <v>100</v>
      </c>
      <c r="AF23" s="89">
        <f aca="true" t="shared" si="7" ref="AF23:AF36">Y23+AE23</f>
        <v>530</v>
      </c>
    </row>
    <row r="24" spans="1:32" ht="15">
      <c r="A24" s="85">
        <v>2</v>
      </c>
      <c r="B24" s="2" t="s">
        <v>63</v>
      </c>
      <c r="C24" s="2">
        <v>2000</v>
      </c>
      <c r="D24" s="2" t="s">
        <v>62</v>
      </c>
      <c r="E24" s="2" t="s">
        <v>1</v>
      </c>
      <c r="F24" s="2">
        <v>699</v>
      </c>
      <c r="G24" s="2">
        <v>681</v>
      </c>
      <c r="H24" s="2">
        <v>0</v>
      </c>
      <c r="I24" s="2">
        <f>F24+G24+H24</f>
        <v>1380</v>
      </c>
      <c r="J24" s="13">
        <v>50</v>
      </c>
      <c r="K24" s="13"/>
      <c r="L24" s="13"/>
      <c r="M24" s="5">
        <v>70</v>
      </c>
      <c r="N24" s="5"/>
      <c r="O24" s="5">
        <v>641</v>
      </c>
      <c r="P24" s="5">
        <v>532</v>
      </c>
      <c r="Q24" s="5">
        <f t="shared" si="5"/>
        <v>1173</v>
      </c>
      <c r="R24" s="5">
        <v>48</v>
      </c>
      <c r="S24" s="5">
        <f>M24+R24</f>
        <v>118</v>
      </c>
      <c r="T24" s="12">
        <v>3578</v>
      </c>
      <c r="U24" s="5">
        <v>100</v>
      </c>
      <c r="V24" s="5">
        <v>70</v>
      </c>
      <c r="W24" s="5">
        <v>80</v>
      </c>
      <c r="X24" s="5">
        <v>100</v>
      </c>
      <c r="Y24" s="1">
        <f>J24+X24+W24+V24+U24</f>
        <v>400</v>
      </c>
      <c r="Z24" s="1">
        <v>796</v>
      </c>
      <c r="AA24" s="87">
        <v>520</v>
      </c>
      <c r="AB24" s="87">
        <v>446</v>
      </c>
      <c r="AC24" s="87">
        <v>801</v>
      </c>
      <c r="AD24" s="6">
        <f t="shared" si="6"/>
        <v>2563</v>
      </c>
      <c r="AE24" s="88">
        <v>90</v>
      </c>
      <c r="AF24" s="89">
        <f t="shared" si="7"/>
        <v>490</v>
      </c>
    </row>
    <row r="25" spans="1:32" ht="15">
      <c r="A25" s="85">
        <v>3</v>
      </c>
      <c r="B25" s="2" t="s">
        <v>79</v>
      </c>
      <c r="C25" s="2">
        <v>2000</v>
      </c>
      <c r="D25" s="2" t="s">
        <v>62</v>
      </c>
      <c r="E25" s="2" t="s">
        <v>3</v>
      </c>
      <c r="F25" s="2">
        <v>808</v>
      </c>
      <c r="G25" s="2">
        <v>636</v>
      </c>
      <c r="H25" s="2">
        <v>0</v>
      </c>
      <c r="I25" s="2">
        <f>F25+G25+H25</f>
        <v>1444</v>
      </c>
      <c r="J25" s="13">
        <v>50</v>
      </c>
      <c r="K25" s="13"/>
      <c r="L25" s="13"/>
      <c r="M25" s="5">
        <v>80</v>
      </c>
      <c r="N25" s="5">
        <v>812</v>
      </c>
      <c r="O25" s="5">
        <v>584</v>
      </c>
      <c r="P25" s="5">
        <v>394</v>
      </c>
      <c r="Q25" s="5">
        <f t="shared" si="5"/>
        <v>1790</v>
      </c>
      <c r="R25" s="5">
        <v>100</v>
      </c>
      <c r="S25" s="5">
        <f>M25+R25</f>
        <v>180</v>
      </c>
      <c r="T25" s="12">
        <v>2436</v>
      </c>
      <c r="U25" s="5">
        <v>80</v>
      </c>
      <c r="V25" s="5">
        <v>54</v>
      </c>
      <c r="W25" s="5">
        <v>90</v>
      </c>
      <c r="X25" s="5">
        <v>90</v>
      </c>
      <c r="Y25" s="1">
        <f>X25+W25+R25+M25+J25</f>
        <v>410</v>
      </c>
      <c r="Z25" s="1">
        <v>640</v>
      </c>
      <c r="AA25" s="87">
        <v>338</v>
      </c>
      <c r="AB25" s="87">
        <v>351</v>
      </c>
      <c r="AC25" s="87">
        <v>305</v>
      </c>
      <c r="AD25" s="6">
        <f t="shared" si="6"/>
        <v>1634</v>
      </c>
      <c r="AE25" s="88">
        <v>57</v>
      </c>
      <c r="AF25" s="89">
        <f t="shared" si="7"/>
        <v>467</v>
      </c>
    </row>
    <row r="26" spans="1:32" ht="15">
      <c r="A26" s="85">
        <v>4</v>
      </c>
      <c r="B26" s="2" t="s">
        <v>73</v>
      </c>
      <c r="C26" s="2">
        <v>2000</v>
      </c>
      <c r="D26" s="2" t="s">
        <v>62</v>
      </c>
      <c r="E26" s="2" t="s">
        <v>1</v>
      </c>
      <c r="F26" s="2">
        <v>641</v>
      </c>
      <c r="G26" s="2">
        <v>446</v>
      </c>
      <c r="H26" s="2">
        <v>0</v>
      </c>
      <c r="I26" s="2">
        <f>F26+G26+H26</f>
        <v>1087</v>
      </c>
      <c r="J26" s="13">
        <v>50</v>
      </c>
      <c r="K26" s="13"/>
      <c r="L26" s="13"/>
      <c r="M26" s="5">
        <v>65</v>
      </c>
      <c r="N26" s="5">
        <v>754</v>
      </c>
      <c r="O26" s="5">
        <v>527</v>
      </c>
      <c r="P26" s="5">
        <v>450</v>
      </c>
      <c r="Q26" s="5">
        <f t="shared" si="5"/>
        <v>1731</v>
      </c>
      <c r="R26" s="5">
        <v>90</v>
      </c>
      <c r="S26" s="5">
        <f>M26+R26</f>
        <v>155</v>
      </c>
      <c r="T26" s="5"/>
      <c r="U26" s="5"/>
      <c r="V26" s="5">
        <v>65</v>
      </c>
      <c r="W26" s="5"/>
      <c r="X26" s="5">
        <v>70</v>
      </c>
      <c r="Y26" s="1">
        <f>X26+V26+R26+M26+J26</f>
        <v>340</v>
      </c>
      <c r="Z26" s="1">
        <v>502</v>
      </c>
      <c r="AA26" s="87">
        <v>511</v>
      </c>
      <c r="AB26" s="87">
        <v>494</v>
      </c>
      <c r="AC26" s="87">
        <v>718</v>
      </c>
      <c r="AD26" s="6">
        <f t="shared" si="6"/>
        <v>2225</v>
      </c>
      <c r="AE26" s="88">
        <v>70</v>
      </c>
      <c r="AF26" s="89">
        <f t="shared" si="7"/>
        <v>410</v>
      </c>
    </row>
    <row r="27" spans="1:32" ht="15">
      <c r="A27" s="85">
        <v>5</v>
      </c>
      <c r="B27" s="2" t="s">
        <v>282</v>
      </c>
      <c r="C27" s="2">
        <v>2000</v>
      </c>
      <c r="D27" s="2" t="s">
        <v>62</v>
      </c>
      <c r="E27" s="2" t="s">
        <v>1</v>
      </c>
      <c r="F27" s="2"/>
      <c r="G27" s="2"/>
      <c r="H27" s="2"/>
      <c r="I27" s="2"/>
      <c r="J27" s="13"/>
      <c r="K27" s="13"/>
      <c r="L27" s="13"/>
      <c r="M27" s="5"/>
      <c r="N27" s="5">
        <v>614</v>
      </c>
      <c r="O27" s="5">
        <v>560</v>
      </c>
      <c r="P27" s="5">
        <v>518</v>
      </c>
      <c r="Q27" s="5">
        <f t="shared" si="5"/>
        <v>1692</v>
      </c>
      <c r="R27" s="5">
        <v>80</v>
      </c>
      <c r="S27" s="5"/>
      <c r="T27" s="5"/>
      <c r="U27" s="5"/>
      <c r="V27" s="5">
        <v>90</v>
      </c>
      <c r="W27" s="5">
        <v>70</v>
      </c>
      <c r="X27" s="5">
        <v>60</v>
      </c>
      <c r="Y27" s="1">
        <f>X27+W27+V27+R27</f>
        <v>300</v>
      </c>
      <c r="Z27" s="1">
        <v>692</v>
      </c>
      <c r="AA27" s="87">
        <v>571</v>
      </c>
      <c r="AB27" s="87">
        <v>673</v>
      </c>
      <c r="AC27" s="87">
        <v>427</v>
      </c>
      <c r="AD27" s="6">
        <f t="shared" si="6"/>
        <v>2363</v>
      </c>
      <c r="AE27" s="88">
        <v>80</v>
      </c>
      <c r="AF27" s="89">
        <f t="shared" si="7"/>
        <v>380</v>
      </c>
    </row>
    <row r="28" spans="1:32" ht="15">
      <c r="A28" s="85">
        <v>6</v>
      </c>
      <c r="B28" s="2" t="s">
        <v>190</v>
      </c>
      <c r="C28" s="2">
        <v>2001</v>
      </c>
      <c r="D28" s="2" t="s">
        <v>62</v>
      </c>
      <c r="E28" s="2" t="s">
        <v>3</v>
      </c>
      <c r="F28" s="2"/>
      <c r="G28" s="2"/>
      <c r="H28" s="2"/>
      <c r="I28" s="2"/>
      <c r="J28" s="13">
        <v>30</v>
      </c>
      <c r="K28" s="13">
        <v>40</v>
      </c>
      <c r="L28" s="13"/>
      <c r="M28" s="5">
        <v>0</v>
      </c>
      <c r="N28" s="5">
        <v>322</v>
      </c>
      <c r="O28" s="5">
        <v>448</v>
      </c>
      <c r="P28" s="5">
        <v>263</v>
      </c>
      <c r="Q28" s="5">
        <f t="shared" si="5"/>
        <v>1033</v>
      </c>
      <c r="R28" s="5">
        <v>45</v>
      </c>
      <c r="S28" s="5">
        <f>M28+R28</f>
        <v>45</v>
      </c>
      <c r="T28" s="12">
        <v>1824</v>
      </c>
      <c r="U28" s="5">
        <v>65</v>
      </c>
      <c r="V28" s="5">
        <v>45</v>
      </c>
      <c r="W28" s="5">
        <v>60</v>
      </c>
      <c r="X28" s="5">
        <v>51</v>
      </c>
      <c r="Y28" s="1">
        <f>X28+W28+U28+R28+K28+J28</f>
        <v>291</v>
      </c>
      <c r="Z28" s="1">
        <v>380</v>
      </c>
      <c r="AA28" s="87">
        <v>290</v>
      </c>
      <c r="AB28" s="87">
        <v>543</v>
      </c>
      <c r="AC28" s="87">
        <v>220</v>
      </c>
      <c r="AD28" s="6">
        <f t="shared" si="6"/>
        <v>1433</v>
      </c>
      <c r="AE28" s="88">
        <v>54</v>
      </c>
      <c r="AF28" s="89">
        <f t="shared" si="7"/>
        <v>345</v>
      </c>
    </row>
    <row r="29" spans="1:32" ht="15">
      <c r="A29" s="85">
        <v>7</v>
      </c>
      <c r="B29" s="2" t="s">
        <v>81</v>
      </c>
      <c r="C29" s="2">
        <v>2001</v>
      </c>
      <c r="D29" s="2" t="s">
        <v>62</v>
      </c>
      <c r="E29" s="2" t="s">
        <v>1</v>
      </c>
      <c r="F29" s="2">
        <v>400</v>
      </c>
      <c r="G29" s="2">
        <v>149</v>
      </c>
      <c r="H29" s="2">
        <v>0</v>
      </c>
      <c r="I29" s="2">
        <f>F29+G29+H29</f>
        <v>549</v>
      </c>
      <c r="J29" s="13">
        <v>40</v>
      </c>
      <c r="K29" s="13"/>
      <c r="L29" s="13"/>
      <c r="M29" s="5">
        <v>30</v>
      </c>
      <c r="N29" s="5">
        <v>536</v>
      </c>
      <c r="O29" s="5">
        <v>491</v>
      </c>
      <c r="P29" s="5">
        <v>359</v>
      </c>
      <c r="Q29" s="5">
        <f t="shared" si="5"/>
        <v>1386</v>
      </c>
      <c r="R29" s="5">
        <v>57</v>
      </c>
      <c r="S29" s="5">
        <f>M29+R29</f>
        <v>87</v>
      </c>
      <c r="T29" s="5"/>
      <c r="U29" s="5"/>
      <c r="V29" s="5">
        <v>60</v>
      </c>
      <c r="W29" s="5">
        <v>65</v>
      </c>
      <c r="X29" s="5">
        <v>45</v>
      </c>
      <c r="Y29" s="1">
        <f>X29+W29+V29+R29+J29</f>
        <v>267</v>
      </c>
      <c r="Z29" s="1">
        <v>466</v>
      </c>
      <c r="AA29" s="87">
        <v>375</v>
      </c>
      <c r="AB29" s="87">
        <v>543</v>
      </c>
      <c r="AC29" s="87">
        <v>372</v>
      </c>
      <c r="AD29" s="6">
        <f t="shared" si="6"/>
        <v>1756</v>
      </c>
      <c r="AE29" s="88">
        <v>60</v>
      </c>
      <c r="AF29" s="89">
        <f t="shared" si="7"/>
        <v>327</v>
      </c>
    </row>
    <row r="30" spans="1:32" ht="15">
      <c r="A30" s="85">
        <v>8</v>
      </c>
      <c r="B30" s="2" t="s">
        <v>78</v>
      </c>
      <c r="C30" s="2">
        <v>2001</v>
      </c>
      <c r="D30" s="2" t="s">
        <v>62</v>
      </c>
      <c r="E30" s="2" t="s">
        <v>3</v>
      </c>
      <c r="F30" s="2">
        <v>284</v>
      </c>
      <c r="G30" s="2">
        <v>45</v>
      </c>
      <c r="H30" s="2">
        <v>0</v>
      </c>
      <c r="I30" s="2">
        <f>F30+G30+H30</f>
        <v>329</v>
      </c>
      <c r="J30" s="13">
        <v>40</v>
      </c>
      <c r="K30" s="13">
        <v>30</v>
      </c>
      <c r="L30" s="13"/>
      <c r="M30" s="5">
        <v>21</v>
      </c>
      <c r="N30" s="5">
        <v>415</v>
      </c>
      <c r="O30" s="5">
        <v>406</v>
      </c>
      <c r="P30" s="5">
        <v>208</v>
      </c>
      <c r="Q30" s="5">
        <f t="shared" si="5"/>
        <v>1029</v>
      </c>
      <c r="R30" s="5">
        <v>42</v>
      </c>
      <c r="S30" s="5">
        <f>M30+R30</f>
        <v>63</v>
      </c>
      <c r="T30" s="12">
        <v>1914</v>
      </c>
      <c r="U30" s="5">
        <v>70</v>
      </c>
      <c r="V30" s="5">
        <v>51</v>
      </c>
      <c r="W30" s="5">
        <v>36</v>
      </c>
      <c r="X30" s="5">
        <v>42</v>
      </c>
      <c r="Y30" s="1">
        <f>X30+V30+U30+R30+K30+J30</f>
        <v>275</v>
      </c>
      <c r="Z30" s="1">
        <v>186</v>
      </c>
      <c r="AA30" s="87">
        <v>199</v>
      </c>
      <c r="AB30" s="87">
        <v>494</v>
      </c>
      <c r="AC30" s="87">
        <v>213</v>
      </c>
      <c r="AD30" s="6">
        <f t="shared" si="6"/>
        <v>1092</v>
      </c>
      <c r="AE30" s="88">
        <v>48</v>
      </c>
      <c r="AF30" s="89">
        <f t="shared" si="7"/>
        <v>323</v>
      </c>
    </row>
    <row r="31" spans="1:32" ht="15">
      <c r="A31" s="85">
        <v>9</v>
      </c>
      <c r="B31" s="2" t="s">
        <v>283</v>
      </c>
      <c r="C31" s="2">
        <v>2000</v>
      </c>
      <c r="D31" s="2" t="s">
        <v>62</v>
      </c>
      <c r="E31" s="2" t="s">
        <v>243</v>
      </c>
      <c r="F31" s="2"/>
      <c r="G31" s="2"/>
      <c r="H31" s="2"/>
      <c r="I31" s="2"/>
      <c r="J31" s="13"/>
      <c r="K31" s="13"/>
      <c r="L31" s="13"/>
      <c r="M31" s="5"/>
      <c r="N31" s="5">
        <v>475</v>
      </c>
      <c r="O31" s="5">
        <v>628</v>
      </c>
      <c r="P31" s="5">
        <v>526</v>
      </c>
      <c r="Q31" s="5">
        <f t="shared" si="5"/>
        <v>1629</v>
      </c>
      <c r="R31" s="5">
        <v>65</v>
      </c>
      <c r="S31" s="5"/>
      <c r="T31" s="5"/>
      <c r="U31" s="5"/>
      <c r="V31" s="5">
        <v>80</v>
      </c>
      <c r="W31" s="5">
        <v>45</v>
      </c>
      <c r="X31" s="5">
        <v>65</v>
      </c>
      <c r="Y31" s="1">
        <f>X31+W31+V31+R31</f>
        <v>255</v>
      </c>
      <c r="Z31" s="1">
        <v>561</v>
      </c>
      <c r="AA31" s="87">
        <v>583</v>
      </c>
      <c r="AB31" s="87">
        <v>543</v>
      </c>
      <c r="AC31" s="87">
        <v>228</v>
      </c>
      <c r="AD31" s="6">
        <f t="shared" si="6"/>
        <v>1915</v>
      </c>
      <c r="AE31" s="88">
        <v>65</v>
      </c>
      <c r="AF31" s="89">
        <f t="shared" si="7"/>
        <v>320</v>
      </c>
    </row>
    <row r="32" spans="1:32" ht="15">
      <c r="A32" s="85">
        <v>10</v>
      </c>
      <c r="B32" s="2" t="s">
        <v>67</v>
      </c>
      <c r="C32" s="2">
        <v>2000</v>
      </c>
      <c r="D32" s="2" t="s">
        <v>62</v>
      </c>
      <c r="E32" s="2" t="s">
        <v>1</v>
      </c>
      <c r="F32" s="2">
        <v>383</v>
      </c>
      <c r="G32" s="2">
        <v>451</v>
      </c>
      <c r="H32" s="2">
        <v>0</v>
      </c>
      <c r="I32" s="2">
        <f>F32+G32+H32</f>
        <v>834</v>
      </c>
      <c r="J32" s="13">
        <v>40</v>
      </c>
      <c r="K32" s="13"/>
      <c r="L32" s="13"/>
      <c r="M32" s="5">
        <v>51</v>
      </c>
      <c r="N32" s="5">
        <v>496</v>
      </c>
      <c r="O32" s="5">
        <v>489</v>
      </c>
      <c r="P32" s="5">
        <v>368</v>
      </c>
      <c r="Q32" s="5">
        <f t="shared" si="5"/>
        <v>1353</v>
      </c>
      <c r="R32" s="5">
        <v>54</v>
      </c>
      <c r="S32" s="5">
        <f>M32+R32</f>
        <v>105</v>
      </c>
      <c r="T32" s="5"/>
      <c r="U32" s="5"/>
      <c r="V32" s="5"/>
      <c r="W32" s="5">
        <v>57</v>
      </c>
      <c r="X32" s="5">
        <v>57</v>
      </c>
      <c r="Y32" s="1">
        <f>X32+W32+R32+M32+J32</f>
        <v>259</v>
      </c>
      <c r="Z32" s="87">
        <v>558</v>
      </c>
      <c r="AA32" s="87">
        <v>410</v>
      </c>
      <c r="AB32" s="87">
        <v>0</v>
      </c>
      <c r="AC32" s="87">
        <v>0</v>
      </c>
      <c r="AD32" s="6">
        <f t="shared" si="6"/>
        <v>968</v>
      </c>
      <c r="AE32" s="88">
        <v>45</v>
      </c>
      <c r="AF32" s="89">
        <f t="shared" si="7"/>
        <v>304</v>
      </c>
    </row>
    <row r="33" spans="1:32" ht="15">
      <c r="A33" s="85">
        <v>11</v>
      </c>
      <c r="B33" s="2" t="s">
        <v>68</v>
      </c>
      <c r="C33" s="2">
        <v>2001</v>
      </c>
      <c r="D33" s="2" t="s">
        <v>62</v>
      </c>
      <c r="E33" s="2" t="s">
        <v>69</v>
      </c>
      <c r="F33" s="2">
        <v>289</v>
      </c>
      <c r="G33" s="2">
        <v>0</v>
      </c>
      <c r="H33" s="2">
        <v>0</v>
      </c>
      <c r="I33" s="2">
        <f>F33+G33+H33</f>
        <v>289</v>
      </c>
      <c r="J33" s="13">
        <v>30</v>
      </c>
      <c r="K33" s="13"/>
      <c r="L33" s="13"/>
      <c r="M33" s="5">
        <v>18</v>
      </c>
      <c r="N33" s="5">
        <v>369</v>
      </c>
      <c r="O33" s="5">
        <v>230</v>
      </c>
      <c r="P33" s="5"/>
      <c r="Q33" s="5">
        <f t="shared" si="5"/>
        <v>599</v>
      </c>
      <c r="R33" s="5">
        <v>9</v>
      </c>
      <c r="S33" s="5">
        <f>M33+R33</f>
        <v>27</v>
      </c>
      <c r="T33" s="5"/>
      <c r="U33" s="5"/>
      <c r="V33" s="5"/>
      <c r="W33" s="5">
        <v>30</v>
      </c>
      <c r="X33" s="5">
        <v>36</v>
      </c>
      <c r="Y33" s="1">
        <f>X33+W33+R33+M33+J33</f>
        <v>123</v>
      </c>
      <c r="Z33" s="1">
        <v>0</v>
      </c>
      <c r="AA33" s="87">
        <v>0</v>
      </c>
      <c r="AB33" s="87">
        <v>0</v>
      </c>
      <c r="AC33" s="87">
        <v>368</v>
      </c>
      <c r="AD33" s="6">
        <f t="shared" si="6"/>
        <v>368</v>
      </c>
      <c r="AE33" s="88">
        <v>36</v>
      </c>
      <c r="AF33" s="89">
        <f t="shared" si="7"/>
        <v>159</v>
      </c>
    </row>
    <row r="34" spans="1:32" ht="15">
      <c r="A34" s="85">
        <v>12</v>
      </c>
      <c r="B34" s="2" t="s">
        <v>244</v>
      </c>
      <c r="C34" s="2">
        <v>2001</v>
      </c>
      <c r="D34" s="2" t="s">
        <v>62</v>
      </c>
      <c r="E34" s="2" t="s">
        <v>245</v>
      </c>
      <c r="F34" s="2"/>
      <c r="G34" s="2"/>
      <c r="H34" s="2"/>
      <c r="I34" s="2"/>
      <c r="J34" s="13">
        <v>50</v>
      </c>
      <c r="K34" s="13"/>
      <c r="L34" s="13"/>
      <c r="M34" s="5"/>
      <c r="N34" s="5">
        <v>245</v>
      </c>
      <c r="O34" s="5"/>
      <c r="P34" s="5"/>
      <c r="Q34" s="5">
        <f t="shared" si="5"/>
        <v>245</v>
      </c>
      <c r="R34" s="5">
        <v>1</v>
      </c>
      <c r="S34" s="5"/>
      <c r="T34" s="5"/>
      <c r="U34" s="5"/>
      <c r="V34" s="5"/>
      <c r="W34" s="5">
        <v>51</v>
      </c>
      <c r="X34" s="5"/>
      <c r="Y34" s="1">
        <f>W34+R34+J34</f>
        <v>102</v>
      </c>
      <c r="Z34" s="87">
        <v>294</v>
      </c>
      <c r="AA34" s="87">
        <v>276</v>
      </c>
      <c r="AB34" s="87">
        <v>351</v>
      </c>
      <c r="AC34" s="87">
        <v>254</v>
      </c>
      <c r="AD34" s="6">
        <f t="shared" si="6"/>
        <v>1175</v>
      </c>
      <c r="AE34" s="88">
        <v>51</v>
      </c>
      <c r="AF34" s="89">
        <f t="shared" si="7"/>
        <v>153</v>
      </c>
    </row>
    <row r="35" spans="1:32" ht="15">
      <c r="A35" s="85">
        <v>13</v>
      </c>
      <c r="B35" s="2" t="s">
        <v>297</v>
      </c>
      <c r="C35" s="2">
        <v>2001</v>
      </c>
      <c r="D35" s="2" t="s">
        <v>62</v>
      </c>
      <c r="E35" s="2" t="s">
        <v>0</v>
      </c>
      <c r="F35" s="2"/>
      <c r="G35" s="2"/>
      <c r="H35" s="2"/>
      <c r="I35" s="2"/>
      <c r="J35" s="13">
        <v>0</v>
      </c>
      <c r="K35" s="13"/>
      <c r="L35" s="13"/>
      <c r="M35" s="5">
        <v>0</v>
      </c>
      <c r="N35" s="5"/>
      <c r="O35" s="5"/>
      <c r="P35" s="5"/>
      <c r="Q35" s="5"/>
      <c r="R35" s="5">
        <v>0</v>
      </c>
      <c r="S35" s="5"/>
      <c r="T35" s="5"/>
      <c r="U35" s="5"/>
      <c r="V35" s="5">
        <v>39</v>
      </c>
      <c r="W35" s="5">
        <v>42</v>
      </c>
      <c r="X35" s="5">
        <v>27</v>
      </c>
      <c r="Y35" s="1">
        <f>X35+W35+V35</f>
        <v>108</v>
      </c>
      <c r="Z35" s="1">
        <v>294</v>
      </c>
      <c r="AA35" s="87">
        <v>308</v>
      </c>
      <c r="AB35" s="87">
        <v>351</v>
      </c>
      <c r="AC35" s="87">
        <v>0</v>
      </c>
      <c r="AD35" s="6">
        <f t="shared" si="6"/>
        <v>953</v>
      </c>
      <c r="AE35" s="88">
        <v>42</v>
      </c>
      <c r="AF35" s="89">
        <f t="shared" si="7"/>
        <v>150</v>
      </c>
    </row>
    <row r="36" spans="1:32" ht="15">
      <c r="A36" s="85">
        <v>14</v>
      </c>
      <c r="B36" s="2" t="s">
        <v>227</v>
      </c>
      <c r="C36" s="2">
        <v>2000</v>
      </c>
      <c r="D36" s="2" t="s">
        <v>62</v>
      </c>
      <c r="E36" s="2" t="s">
        <v>69</v>
      </c>
      <c r="F36" s="2"/>
      <c r="G36" s="2"/>
      <c r="H36" s="2"/>
      <c r="I36" s="2"/>
      <c r="J36" s="13">
        <v>15</v>
      </c>
      <c r="K36" s="13"/>
      <c r="L36" s="13"/>
      <c r="M36" s="5">
        <v>0</v>
      </c>
      <c r="N36" s="5">
        <v>414</v>
      </c>
      <c r="O36" s="5">
        <v>275</v>
      </c>
      <c r="P36" s="5"/>
      <c r="Q36" s="5">
        <f>N36+O36+P36</f>
        <v>689</v>
      </c>
      <c r="R36" s="5">
        <v>24</v>
      </c>
      <c r="S36" s="5">
        <f>M36+R36</f>
        <v>24</v>
      </c>
      <c r="T36" s="5"/>
      <c r="U36" s="5"/>
      <c r="V36" s="5">
        <v>42</v>
      </c>
      <c r="W36" s="5">
        <v>27</v>
      </c>
      <c r="X36" s="5"/>
      <c r="Y36" s="1">
        <f>J36+R36+V36+W36</f>
        <v>108</v>
      </c>
      <c r="Z36" s="1">
        <v>0</v>
      </c>
      <c r="AA36" s="87">
        <v>0</v>
      </c>
      <c r="AB36" s="87">
        <v>0</v>
      </c>
      <c r="AC36" s="87">
        <v>503</v>
      </c>
      <c r="AD36" s="6">
        <f t="shared" si="6"/>
        <v>503</v>
      </c>
      <c r="AE36" s="88">
        <v>39</v>
      </c>
      <c r="AF36" s="89">
        <f t="shared" si="7"/>
        <v>147</v>
      </c>
    </row>
    <row r="40" spans="1:32" ht="15">
      <c r="A40" s="85"/>
      <c r="B40" s="1"/>
      <c r="C40" s="1"/>
      <c r="D40" s="1"/>
      <c r="E40" s="1"/>
      <c r="F40" s="1" t="s">
        <v>149</v>
      </c>
      <c r="G40" s="1" t="s">
        <v>150</v>
      </c>
      <c r="H40" s="1" t="s">
        <v>151</v>
      </c>
      <c r="I40" s="1" t="s">
        <v>152</v>
      </c>
      <c r="J40" s="13" t="s">
        <v>213</v>
      </c>
      <c r="K40" s="13" t="s">
        <v>214</v>
      </c>
      <c r="L40" s="13" t="s">
        <v>215</v>
      </c>
      <c r="M40" s="5" t="s">
        <v>153</v>
      </c>
      <c r="N40" s="5" t="s">
        <v>149</v>
      </c>
      <c r="O40" s="5" t="s">
        <v>150</v>
      </c>
      <c r="P40" s="5" t="s">
        <v>151</v>
      </c>
      <c r="Q40" s="5" t="s">
        <v>152</v>
      </c>
      <c r="R40" s="5" t="s">
        <v>154</v>
      </c>
      <c r="S40" s="5" t="s">
        <v>155</v>
      </c>
      <c r="T40" s="5" t="s">
        <v>185</v>
      </c>
      <c r="U40" s="5" t="s">
        <v>188</v>
      </c>
      <c r="V40" s="5" t="s">
        <v>293</v>
      </c>
      <c r="W40" s="5" t="s">
        <v>301</v>
      </c>
      <c r="X40" s="5" t="s">
        <v>302</v>
      </c>
      <c r="Y40" s="4" t="s">
        <v>332</v>
      </c>
      <c r="Z40" s="85" t="s">
        <v>337</v>
      </c>
      <c r="AA40" s="85" t="s">
        <v>338</v>
      </c>
      <c r="AB40" s="85" t="s">
        <v>339</v>
      </c>
      <c r="AC40" s="4">
        <v>600</v>
      </c>
      <c r="AD40" s="85" t="s">
        <v>340</v>
      </c>
      <c r="AE40" s="85" t="s">
        <v>335</v>
      </c>
      <c r="AF40" s="85" t="s">
        <v>336</v>
      </c>
    </row>
    <row r="41" spans="1:32" ht="15">
      <c r="A41" s="85">
        <v>1</v>
      </c>
      <c r="B41" s="2" t="s">
        <v>88</v>
      </c>
      <c r="C41" s="1">
        <v>2003</v>
      </c>
      <c r="D41" s="1" t="s">
        <v>89</v>
      </c>
      <c r="E41" s="2" t="s">
        <v>10</v>
      </c>
      <c r="F41" s="2">
        <v>745</v>
      </c>
      <c r="G41" s="2">
        <v>672</v>
      </c>
      <c r="H41" s="2"/>
      <c r="I41" s="2">
        <f aca="true" t="shared" si="8" ref="I41:I47">F41+G41+H41</f>
        <v>1417</v>
      </c>
      <c r="J41" s="13">
        <v>50</v>
      </c>
      <c r="K41" s="13">
        <v>30</v>
      </c>
      <c r="L41" s="13"/>
      <c r="M41" s="7">
        <v>90</v>
      </c>
      <c r="N41" s="7">
        <v>966</v>
      </c>
      <c r="O41" s="7">
        <v>809</v>
      </c>
      <c r="P41" s="7">
        <v>361</v>
      </c>
      <c r="Q41" s="7">
        <f aca="true" t="shared" si="9" ref="Q41:Q55">P41+O41+N41</f>
        <v>2136</v>
      </c>
      <c r="R41" s="7">
        <v>90</v>
      </c>
      <c r="S41" s="7">
        <f aca="true" t="shared" si="10" ref="S41:S59">M41+R41</f>
        <v>180</v>
      </c>
      <c r="T41" s="12">
        <v>2659</v>
      </c>
      <c r="U41" s="5">
        <v>100</v>
      </c>
      <c r="V41" s="7">
        <v>100</v>
      </c>
      <c r="W41" s="7">
        <v>90</v>
      </c>
      <c r="X41" s="7">
        <v>100</v>
      </c>
      <c r="Y41" s="4">
        <v>470</v>
      </c>
      <c r="Z41" s="87">
        <v>620</v>
      </c>
      <c r="AA41" s="87">
        <v>1039</v>
      </c>
      <c r="AB41" s="87">
        <v>795</v>
      </c>
      <c r="AC41" s="87">
        <v>1048</v>
      </c>
      <c r="AD41" s="6">
        <f aca="true" t="shared" si="11" ref="AD41:AD59">Z41+AA41+AB41+AC41</f>
        <v>3502</v>
      </c>
      <c r="AE41" s="88">
        <v>100</v>
      </c>
      <c r="AF41" s="89">
        <f aca="true" t="shared" si="12" ref="AF41:AF59">Y41+AE41</f>
        <v>570</v>
      </c>
    </row>
    <row r="42" spans="1:32" ht="15">
      <c r="A42" s="85">
        <v>2</v>
      </c>
      <c r="B42" s="2" t="s">
        <v>116</v>
      </c>
      <c r="C42" s="1">
        <v>2003</v>
      </c>
      <c r="D42" s="1" t="s">
        <v>89</v>
      </c>
      <c r="E42" s="2" t="s">
        <v>10</v>
      </c>
      <c r="F42" s="2">
        <v>918</v>
      </c>
      <c r="G42" s="2">
        <v>630</v>
      </c>
      <c r="H42" s="2"/>
      <c r="I42" s="2">
        <f t="shared" si="8"/>
        <v>1548</v>
      </c>
      <c r="J42" s="13">
        <v>50</v>
      </c>
      <c r="K42" s="13"/>
      <c r="L42" s="13">
        <v>50</v>
      </c>
      <c r="M42" s="7">
        <v>100</v>
      </c>
      <c r="N42" s="7">
        <v>891</v>
      </c>
      <c r="O42" s="7">
        <v>649</v>
      </c>
      <c r="P42" s="7">
        <v>666</v>
      </c>
      <c r="Q42" s="7">
        <f t="shared" si="9"/>
        <v>2206</v>
      </c>
      <c r="R42" s="7">
        <v>100</v>
      </c>
      <c r="S42" s="7">
        <f t="shared" si="10"/>
        <v>200</v>
      </c>
      <c r="T42" s="12">
        <v>2494</v>
      </c>
      <c r="U42" s="5">
        <v>90</v>
      </c>
      <c r="V42" s="7"/>
      <c r="W42" s="7">
        <v>100</v>
      </c>
      <c r="X42" s="7">
        <v>70</v>
      </c>
      <c r="Y42" s="4">
        <v>490</v>
      </c>
      <c r="Z42" s="87">
        <v>723</v>
      </c>
      <c r="AA42" s="87">
        <v>967</v>
      </c>
      <c r="AB42" s="87">
        <v>704</v>
      </c>
      <c r="AC42" s="87">
        <v>721</v>
      </c>
      <c r="AD42" s="6">
        <f t="shared" si="11"/>
        <v>3115</v>
      </c>
      <c r="AE42" s="88">
        <v>80</v>
      </c>
      <c r="AF42" s="89">
        <f t="shared" si="12"/>
        <v>570</v>
      </c>
    </row>
    <row r="43" spans="1:32" ht="15">
      <c r="A43" s="85">
        <v>3</v>
      </c>
      <c r="B43" s="2" t="s">
        <v>118</v>
      </c>
      <c r="C43" s="1">
        <v>2002</v>
      </c>
      <c r="D43" s="1" t="s">
        <v>89</v>
      </c>
      <c r="E43" s="2" t="s">
        <v>2</v>
      </c>
      <c r="F43" s="2">
        <v>772</v>
      </c>
      <c r="G43" s="2">
        <v>608</v>
      </c>
      <c r="H43" s="2"/>
      <c r="I43" s="2">
        <f t="shared" si="8"/>
        <v>1380</v>
      </c>
      <c r="J43" s="13">
        <v>12</v>
      </c>
      <c r="K43" s="13">
        <v>50</v>
      </c>
      <c r="L43" s="13"/>
      <c r="M43" s="7">
        <v>80</v>
      </c>
      <c r="N43" s="7">
        <v>823</v>
      </c>
      <c r="O43" s="7">
        <v>758</v>
      </c>
      <c r="P43" s="7">
        <v>263</v>
      </c>
      <c r="Q43" s="7">
        <f t="shared" si="9"/>
        <v>1844</v>
      </c>
      <c r="R43" s="7">
        <v>65</v>
      </c>
      <c r="S43" s="7">
        <f t="shared" si="10"/>
        <v>145</v>
      </c>
      <c r="T43" s="5"/>
      <c r="U43" s="5"/>
      <c r="V43" s="7">
        <v>90</v>
      </c>
      <c r="W43" s="7"/>
      <c r="X43" s="7">
        <v>90</v>
      </c>
      <c r="Y43" s="4">
        <f>J43+K43+L43+M43+R43+U43+V43+W43+X43</f>
        <v>387</v>
      </c>
      <c r="Z43" s="87">
        <v>366</v>
      </c>
      <c r="AA43" s="87">
        <v>791</v>
      </c>
      <c r="AB43" s="87">
        <v>697</v>
      </c>
      <c r="AC43" s="87">
        <v>560</v>
      </c>
      <c r="AD43" s="6">
        <f t="shared" si="11"/>
        <v>2414</v>
      </c>
      <c r="AE43" s="88">
        <v>57</v>
      </c>
      <c r="AF43" s="89">
        <f t="shared" si="12"/>
        <v>444</v>
      </c>
    </row>
    <row r="44" spans="1:32" ht="15">
      <c r="A44" s="85">
        <v>4</v>
      </c>
      <c r="B44" s="2" t="s">
        <v>117</v>
      </c>
      <c r="C44" s="1">
        <v>2003</v>
      </c>
      <c r="D44" s="1" t="s">
        <v>89</v>
      </c>
      <c r="E44" s="2" t="s">
        <v>2</v>
      </c>
      <c r="F44" s="2">
        <v>784</v>
      </c>
      <c r="G44" s="2">
        <v>586</v>
      </c>
      <c r="H44" s="2"/>
      <c r="I44" s="2">
        <f t="shared" si="8"/>
        <v>1370</v>
      </c>
      <c r="J44" s="13">
        <v>30</v>
      </c>
      <c r="K44" s="13"/>
      <c r="L44" s="13">
        <v>40</v>
      </c>
      <c r="M44" s="7">
        <v>70</v>
      </c>
      <c r="N44" s="7">
        <v>722</v>
      </c>
      <c r="O44" s="7">
        <v>649</v>
      </c>
      <c r="P44" s="7">
        <v>571</v>
      </c>
      <c r="Q44" s="7">
        <f t="shared" si="9"/>
        <v>1942</v>
      </c>
      <c r="R44" s="7">
        <v>80</v>
      </c>
      <c r="S44" s="7">
        <f t="shared" si="10"/>
        <v>150</v>
      </c>
      <c r="T44" s="5"/>
      <c r="U44" s="5"/>
      <c r="V44" s="7">
        <v>60</v>
      </c>
      <c r="W44" s="7">
        <v>70</v>
      </c>
      <c r="X44" s="7">
        <v>27</v>
      </c>
      <c r="Y44" s="4">
        <v>350</v>
      </c>
      <c r="Z44" s="87">
        <v>636</v>
      </c>
      <c r="AA44" s="87">
        <v>745</v>
      </c>
      <c r="AB44" s="87">
        <v>530</v>
      </c>
      <c r="AC44" s="87">
        <v>417</v>
      </c>
      <c r="AD44" s="6">
        <f t="shared" si="11"/>
        <v>2328</v>
      </c>
      <c r="AE44" s="88">
        <v>48</v>
      </c>
      <c r="AF44" s="89">
        <f t="shared" si="12"/>
        <v>398</v>
      </c>
    </row>
    <row r="45" spans="1:32" ht="15">
      <c r="A45" s="85">
        <v>5</v>
      </c>
      <c r="B45" s="2" t="s">
        <v>91</v>
      </c>
      <c r="C45" s="1">
        <v>2003</v>
      </c>
      <c r="D45" s="1" t="s">
        <v>89</v>
      </c>
      <c r="E45" s="2" t="s">
        <v>10</v>
      </c>
      <c r="F45" s="2">
        <v>660</v>
      </c>
      <c r="G45" s="2">
        <v>622</v>
      </c>
      <c r="H45" s="2"/>
      <c r="I45" s="2">
        <f t="shared" si="8"/>
        <v>1282</v>
      </c>
      <c r="J45" s="13">
        <v>15</v>
      </c>
      <c r="K45" s="13">
        <v>40</v>
      </c>
      <c r="L45" s="13"/>
      <c r="M45" s="7">
        <v>54</v>
      </c>
      <c r="N45" s="7">
        <v>810</v>
      </c>
      <c r="O45" s="7">
        <v>731</v>
      </c>
      <c r="P45" s="7">
        <v>297</v>
      </c>
      <c r="Q45" s="7">
        <f t="shared" si="9"/>
        <v>1838</v>
      </c>
      <c r="R45" s="7">
        <v>60</v>
      </c>
      <c r="S45" s="7">
        <f t="shared" si="10"/>
        <v>114</v>
      </c>
      <c r="T45" s="12">
        <v>2262</v>
      </c>
      <c r="U45" s="5">
        <v>80</v>
      </c>
      <c r="V45" s="7">
        <v>70</v>
      </c>
      <c r="W45" s="7">
        <v>60</v>
      </c>
      <c r="X45" s="7">
        <v>60</v>
      </c>
      <c r="Y45" s="4">
        <v>325</v>
      </c>
      <c r="Z45" s="87">
        <v>374</v>
      </c>
      <c r="AA45" s="87">
        <v>884</v>
      </c>
      <c r="AB45" s="87">
        <v>667</v>
      </c>
      <c r="AC45" s="87">
        <v>564</v>
      </c>
      <c r="AD45" s="6">
        <f t="shared" si="11"/>
        <v>2489</v>
      </c>
      <c r="AE45" s="88">
        <v>65</v>
      </c>
      <c r="AF45" s="89">
        <f t="shared" si="12"/>
        <v>390</v>
      </c>
    </row>
    <row r="46" spans="1:32" ht="15">
      <c r="A46" s="85">
        <v>6</v>
      </c>
      <c r="B46" s="2" t="s">
        <v>93</v>
      </c>
      <c r="C46" s="1">
        <v>2003</v>
      </c>
      <c r="D46" s="1" t="s">
        <v>89</v>
      </c>
      <c r="E46" s="2" t="s">
        <v>3</v>
      </c>
      <c r="F46" s="2">
        <v>607</v>
      </c>
      <c r="G46" s="2">
        <v>672</v>
      </c>
      <c r="H46" s="2"/>
      <c r="I46" s="2">
        <f t="shared" si="8"/>
        <v>1279</v>
      </c>
      <c r="J46" s="13">
        <v>30</v>
      </c>
      <c r="K46" s="13">
        <v>40</v>
      </c>
      <c r="L46" s="13"/>
      <c r="M46" s="7">
        <v>51</v>
      </c>
      <c r="N46" s="7">
        <v>702</v>
      </c>
      <c r="O46" s="7">
        <v>649</v>
      </c>
      <c r="P46" s="7">
        <v>358</v>
      </c>
      <c r="Q46" s="7">
        <f t="shared" si="9"/>
        <v>1709</v>
      </c>
      <c r="R46" s="7">
        <v>51</v>
      </c>
      <c r="S46" s="7">
        <f t="shared" si="10"/>
        <v>102</v>
      </c>
      <c r="T46" s="12">
        <v>2095</v>
      </c>
      <c r="U46" s="5">
        <v>65</v>
      </c>
      <c r="V46" s="7">
        <v>54</v>
      </c>
      <c r="W46" s="7"/>
      <c r="X46" s="7">
        <v>54</v>
      </c>
      <c r="Y46" s="4">
        <v>294</v>
      </c>
      <c r="Z46" s="87">
        <v>448</v>
      </c>
      <c r="AA46" s="87">
        <v>821</v>
      </c>
      <c r="AB46" s="87">
        <v>669</v>
      </c>
      <c r="AC46" s="87">
        <v>535</v>
      </c>
      <c r="AD46" s="6">
        <f t="shared" si="11"/>
        <v>2473</v>
      </c>
      <c r="AE46" s="88">
        <v>60</v>
      </c>
      <c r="AF46" s="89">
        <f t="shared" si="12"/>
        <v>354</v>
      </c>
    </row>
    <row r="47" spans="1:32" ht="15">
      <c r="A47" s="85">
        <v>7</v>
      </c>
      <c r="B47" s="2" t="s">
        <v>119</v>
      </c>
      <c r="C47" s="1">
        <v>2002</v>
      </c>
      <c r="D47" s="1" t="s">
        <v>89</v>
      </c>
      <c r="E47" s="2" t="s">
        <v>3</v>
      </c>
      <c r="F47" s="2">
        <v>765</v>
      </c>
      <c r="G47" s="2">
        <v>556</v>
      </c>
      <c r="H47" s="2"/>
      <c r="I47" s="2">
        <f t="shared" si="8"/>
        <v>1321</v>
      </c>
      <c r="J47" s="13"/>
      <c r="K47" s="13"/>
      <c r="L47" s="13"/>
      <c r="M47" s="7">
        <v>60</v>
      </c>
      <c r="N47" s="7">
        <v>761</v>
      </c>
      <c r="O47" s="7">
        <v>703</v>
      </c>
      <c r="P47" s="7">
        <v>309</v>
      </c>
      <c r="Q47" s="7">
        <f t="shared" si="9"/>
        <v>1773</v>
      </c>
      <c r="R47" s="7">
        <v>57</v>
      </c>
      <c r="S47" s="7">
        <f t="shared" si="10"/>
        <v>117</v>
      </c>
      <c r="T47" s="5"/>
      <c r="U47" s="5"/>
      <c r="V47" s="7">
        <v>57</v>
      </c>
      <c r="W47" s="7">
        <v>80</v>
      </c>
      <c r="X47" s="7">
        <v>80</v>
      </c>
      <c r="Y47" s="4">
        <v>277</v>
      </c>
      <c r="Z47" s="87">
        <v>403</v>
      </c>
      <c r="AA47" s="87">
        <v>828</v>
      </c>
      <c r="AB47" s="87">
        <v>608</v>
      </c>
      <c r="AC47" s="87">
        <v>507</v>
      </c>
      <c r="AD47" s="6">
        <f t="shared" si="11"/>
        <v>2346</v>
      </c>
      <c r="AE47" s="88">
        <v>51</v>
      </c>
      <c r="AF47" s="89">
        <f t="shared" si="12"/>
        <v>328</v>
      </c>
    </row>
    <row r="48" spans="1:32" ht="15">
      <c r="A48" s="85">
        <v>8</v>
      </c>
      <c r="B48" s="2" t="s">
        <v>158</v>
      </c>
      <c r="C48" s="1">
        <v>2003</v>
      </c>
      <c r="D48" s="1" t="s">
        <v>89</v>
      </c>
      <c r="E48" s="2" t="s">
        <v>4</v>
      </c>
      <c r="F48" s="2">
        <v>0</v>
      </c>
      <c r="G48" s="2">
        <v>0</v>
      </c>
      <c r="H48" s="2">
        <v>0</v>
      </c>
      <c r="I48" s="2">
        <v>0</v>
      </c>
      <c r="J48" s="13">
        <v>50</v>
      </c>
      <c r="K48" s="13">
        <v>30</v>
      </c>
      <c r="L48" s="13"/>
      <c r="M48" s="7">
        <v>0</v>
      </c>
      <c r="N48" s="7"/>
      <c r="O48" s="7">
        <v>605</v>
      </c>
      <c r="P48" s="7">
        <v>475</v>
      </c>
      <c r="Q48" s="7">
        <f t="shared" si="9"/>
        <v>1080</v>
      </c>
      <c r="R48" s="7">
        <v>1</v>
      </c>
      <c r="S48" s="7">
        <f t="shared" si="10"/>
        <v>1</v>
      </c>
      <c r="T48" s="5"/>
      <c r="U48" s="5"/>
      <c r="V48" s="7"/>
      <c r="W48" s="7">
        <v>57</v>
      </c>
      <c r="X48" s="7">
        <v>65</v>
      </c>
      <c r="Y48" s="4">
        <f>J48+K48+L48+M48+R48+U48+V48+W48+X48</f>
        <v>203</v>
      </c>
      <c r="Z48" s="87">
        <v>540</v>
      </c>
      <c r="AA48" s="87">
        <v>898</v>
      </c>
      <c r="AB48" s="87">
        <v>767</v>
      </c>
      <c r="AC48" s="87">
        <v>1030</v>
      </c>
      <c r="AD48" s="6">
        <f t="shared" si="11"/>
        <v>3235</v>
      </c>
      <c r="AE48" s="88">
        <v>90</v>
      </c>
      <c r="AF48" s="89">
        <f t="shared" si="12"/>
        <v>293</v>
      </c>
    </row>
    <row r="49" spans="1:32" ht="15">
      <c r="A49" s="85">
        <v>9</v>
      </c>
      <c r="B49" s="2" t="s">
        <v>95</v>
      </c>
      <c r="C49" s="1">
        <v>2002</v>
      </c>
      <c r="D49" s="1" t="s">
        <v>89</v>
      </c>
      <c r="E49" s="2" t="s">
        <v>16</v>
      </c>
      <c r="F49" s="2">
        <v>562</v>
      </c>
      <c r="G49" s="2">
        <v>573</v>
      </c>
      <c r="H49" s="2"/>
      <c r="I49" s="2">
        <f aca="true" t="shared" si="13" ref="I49:I55">F49+G49+H49</f>
        <v>1135</v>
      </c>
      <c r="J49" s="13">
        <v>6</v>
      </c>
      <c r="K49" s="13"/>
      <c r="L49" s="13">
        <v>30</v>
      </c>
      <c r="M49" s="7">
        <v>33</v>
      </c>
      <c r="N49" s="7">
        <v>741</v>
      </c>
      <c r="O49" s="7">
        <v>519</v>
      </c>
      <c r="P49" s="7">
        <v>244</v>
      </c>
      <c r="Q49" s="7">
        <f t="shared" si="9"/>
        <v>1504</v>
      </c>
      <c r="R49" s="7">
        <v>30</v>
      </c>
      <c r="S49" s="7">
        <f t="shared" si="10"/>
        <v>63</v>
      </c>
      <c r="T49" s="12">
        <v>2101</v>
      </c>
      <c r="U49" s="5">
        <v>70</v>
      </c>
      <c r="V49" s="7">
        <v>48</v>
      </c>
      <c r="W49" s="7">
        <v>36</v>
      </c>
      <c r="X49" s="7">
        <v>57</v>
      </c>
      <c r="Y49" s="4">
        <v>247</v>
      </c>
      <c r="Z49" s="87">
        <v>290</v>
      </c>
      <c r="AA49" s="87">
        <v>754</v>
      </c>
      <c r="AB49" s="87">
        <v>593</v>
      </c>
      <c r="AC49" s="87">
        <v>586</v>
      </c>
      <c r="AD49" s="6">
        <f t="shared" si="11"/>
        <v>2223</v>
      </c>
      <c r="AE49" s="88">
        <v>39</v>
      </c>
      <c r="AF49" s="89">
        <f t="shared" si="12"/>
        <v>286</v>
      </c>
    </row>
    <row r="50" spans="1:32" ht="15">
      <c r="A50" s="85">
        <v>10</v>
      </c>
      <c r="B50" s="2" t="s">
        <v>104</v>
      </c>
      <c r="C50" s="1">
        <v>2002</v>
      </c>
      <c r="D50" s="1" t="s">
        <v>89</v>
      </c>
      <c r="E50" s="2" t="s">
        <v>4</v>
      </c>
      <c r="F50" s="2">
        <v>488</v>
      </c>
      <c r="G50" s="2">
        <v>0</v>
      </c>
      <c r="H50" s="2">
        <v>605</v>
      </c>
      <c r="I50" s="2">
        <f t="shared" si="13"/>
        <v>1093</v>
      </c>
      <c r="J50" s="13"/>
      <c r="K50" s="13"/>
      <c r="L50" s="13">
        <v>50</v>
      </c>
      <c r="M50" s="7">
        <v>30</v>
      </c>
      <c r="N50" s="7">
        <v>718</v>
      </c>
      <c r="O50" s="7"/>
      <c r="P50" s="7">
        <v>583</v>
      </c>
      <c r="Q50" s="7">
        <f t="shared" si="9"/>
        <v>1301</v>
      </c>
      <c r="R50" s="7">
        <v>12</v>
      </c>
      <c r="S50" s="7">
        <f t="shared" si="10"/>
        <v>42</v>
      </c>
      <c r="T50" s="5"/>
      <c r="U50" s="5"/>
      <c r="V50" s="7">
        <v>33</v>
      </c>
      <c r="W50" s="7">
        <v>65</v>
      </c>
      <c r="X50" s="7">
        <v>48</v>
      </c>
      <c r="Y50" s="4">
        <v>226</v>
      </c>
      <c r="Z50" s="87">
        <v>661</v>
      </c>
      <c r="AA50" s="87">
        <v>757</v>
      </c>
      <c r="AB50" s="87">
        <v>525</v>
      </c>
      <c r="AC50" s="87">
        <v>423</v>
      </c>
      <c r="AD50" s="6">
        <f t="shared" si="11"/>
        <v>2366</v>
      </c>
      <c r="AE50" s="88">
        <v>54</v>
      </c>
      <c r="AF50" s="89">
        <f t="shared" si="12"/>
        <v>280</v>
      </c>
    </row>
    <row r="51" spans="1:32" ht="15">
      <c r="A51" s="85">
        <v>11</v>
      </c>
      <c r="B51" s="2" t="s">
        <v>123</v>
      </c>
      <c r="C51" s="1">
        <v>2003</v>
      </c>
      <c r="D51" s="1" t="s">
        <v>89</v>
      </c>
      <c r="E51" s="2" t="s">
        <v>1</v>
      </c>
      <c r="F51" s="2">
        <v>655</v>
      </c>
      <c r="G51" s="2">
        <v>632</v>
      </c>
      <c r="H51" s="2"/>
      <c r="I51" s="2">
        <f t="shared" si="13"/>
        <v>1287</v>
      </c>
      <c r="J51" s="13">
        <v>10</v>
      </c>
      <c r="K51" s="13">
        <v>12</v>
      </c>
      <c r="L51" s="13"/>
      <c r="M51" s="7">
        <v>57</v>
      </c>
      <c r="N51" s="7">
        <v>761</v>
      </c>
      <c r="O51" s="7">
        <v>605</v>
      </c>
      <c r="P51" s="7">
        <v>313</v>
      </c>
      <c r="Q51" s="7">
        <f t="shared" si="9"/>
        <v>1679</v>
      </c>
      <c r="R51" s="7">
        <v>45</v>
      </c>
      <c r="S51" s="7">
        <f t="shared" si="10"/>
        <v>102</v>
      </c>
      <c r="T51" s="12">
        <v>1962</v>
      </c>
      <c r="U51" s="5">
        <v>57</v>
      </c>
      <c r="V51" s="7"/>
      <c r="W51" s="7"/>
      <c r="X51" s="7">
        <v>39</v>
      </c>
      <c r="Y51" s="4">
        <f>J51+K51+L51+M51+R51+U51+V51+W51+X51</f>
        <v>220</v>
      </c>
      <c r="Z51" s="87">
        <v>216</v>
      </c>
      <c r="AA51" s="87">
        <v>716</v>
      </c>
      <c r="AB51" s="87">
        <v>679</v>
      </c>
      <c r="AC51" s="87">
        <v>496</v>
      </c>
      <c r="AD51" s="6">
        <f t="shared" si="11"/>
        <v>2107</v>
      </c>
      <c r="AE51" s="88">
        <v>30</v>
      </c>
      <c r="AF51" s="89">
        <f t="shared" si="12"/>
        <v>250</v>
      </c>
    </row>
    <row r="52" spans="1:32" ht="15">
      <c r="A52" s="85">
        <v>12</v>
      </c>
      <c r="B52" s="2" t="s">
        <v>102</v>
      </c>
      <c r="C52" s="1">
        <v>2003</v>
      </c>
      <c r="D52" s="1" t="s">
        <v>89</v>
      </c>
      <c r="E52" s="2" t="s">
        <v>3</v>
      </c>
      <c r="F52" s="2">
        <v>522</v>
      </c>
      <c r="G52" s="2">
        <v>544</v>
      </c>
      <c r="H52" s="2"/>
      <c r="I52" s="2">
        <f t="shared" si="13"/>
        <v>1066</v>
      </c>
      <c r="J52" s="13"/>
      <c r="K52" s="13">
        <v>1</v>
      </c>
      <c r="L52" s="13">
        <v>15</v>
      </c>
      <c r="M52" s="7">
        <v>21</v>
      </c>
      <c r="N52" s="7">
        <v>706</v>
      </c>
      <c r="O52" s="7">
        <v>519</v>
      </c>
      <c r="P52" s="7">
        <v>281</v>
      </c>
      <c r="Q52" s="7">
        <f t="shared" si="9"/>
        <v>1506</v>
      </c>
      <c r="R52" s="7">
        <v>33</v>
      </c>
      <c r="S52" s="7">
        <f t="shared" si="10"/>
        <v>54</v>
      </c>
      <c r="T52" s="12">
        <v>1963</v>
      </c>
      <c r="U52" s="5">
        <v>60</v>
      </c>
      <c r="V52" s="7">
        <v>45</v>
      </c>
      <c r="W52" s="7">
        <v>54</v>
      </c>
      <c r="X52" s="7">
        <v>51</v>
      </c>
      <c r="Y52" s="4">
        <v>226</v>
      </c>
      <c r="Z52" s="87">
        <v>9</v>
      </c>
      <c r="AA52" s="87">
        <v>709</v>
      </c>
      <c r="AB52" s="87">
        <v>571</v>
      </c>
      <c r="AC52" s="87">
        <v>512</v>
      </c>
      <c r="AD52" s="6">
        <f t="shared" si="11"/>
        <v>1801</v>
      </c>
      <c r="AE52" s="88">
        <v>24</v>
      </c>
      <c r="AF52" s="89">
        <f t="shared" si="12"/>
        <v>250</v>
      </c>
    </row>
    <row r="53" spans="1:32" ht="15">
      <c r="A53" s="85">
        <v>13</v>
      </c>
      <c r="B53" s="2" t="s">
        <v>120</v>
      </c>
      <c r="C53" s="1">
        <v>2002</v>
      </c>
      <c r="D53" s="1" t="s">
        <v>89</v>
      </c>
      <c r="E53" s="2" t="s">
        <v>2</v>
      </c>
      <c r="F53" s="2">
        <v>754</v>
      </c>
      <c r="G53" s="2">
        <v>571</v>
      </c>
      <c r="H53" s="2"/>
      <c r="I53" s="2">
        <f t="shared" si="13"/>
        <v>1325</v>
      </c>
      <c r="J53" s="13">
        <v>8</v>
      </c>
      <c r="K53" s="13">
        <v>2</v>
      </c>
      <c r="L53" s="13"/>
      <c r="M53" s="7">
        <v>65</v>
      </c>
      <c r="N53" s="7">
        <v>802</v>
      </c>
      <c r="O53" s="7">
        <v>649</v>
      </c>
      <c r="P53" s="7">
        <v>244</v>
      </c>
      <c r="Q53" s="7">
        <f t="shared" si="9"/>
        <v>1695</v>
      </c>
      <c r="R53" s="7">
        <v>48</v>
      </c>
      <c r="S53" s="7">
        <f t="shared" si="10"/>
        <v>113</v>
      </c>
      <c r="T53" s="5"/>
      <c r="U53" s="5"/>
      <c r="V53" s="7">
        <v>65</v>
      </c>
      <c r="W53" s="7">
        <v>18</v>
      </c>
      <c r="X53" s="7">
        <v>1</v>
      </c>
      <c r="Y53" s="4">
        <v>206</v>
      </c>
      <c r="Z53" s="87">
        <v>224</v>
      </c>
      <c r="AA53" s="87">
        <v>856</v>
      </c>
      <c r="AB53" s="87">
        <v>612</v>
      </c>
      <c r="AC53" s="87">
        <v>485</v>
      </c>
      <c r="AD53" s="6">
        <f t="shared" si="11"/>
        <v>2177</v>
      </c>
      <c r="AE53" s="88">
        <v>36</v>
      </c>
      <c r="AF53" s="89">
        <f t="shared" si="12"/>
        <v>242</v>
      </c>
    </row>
    <row r="54" spans="1:32" ht="15">
      <c r="A54" s="85">
        <v>14</v>
      </c>
      <c r="B54" s="2" t="s">
        <v>96</v>
      </c>
      <c r="C54" s="1">
        <v>2003</v>
      </c>
      <c r="D54" s="1" t="s">
        <v>89</v>
      </c>
      <c r="E54" s="2" t="s">
        <v>16</v>
      </c>
      <c r="F54" s="2">
        <v>545</v>
      </c>
      <c r="G54" s="2">
        <v>539</v>
      </c>
      <c r="H54" s="2"/>
      <c r="I54" s="2">
        <f t="shared" si="13"/>
        <v>1084</v>
      </c>
      <c r="J54" s="13">
        <v>4</v>
      </c>
      <c r="K54" s="13">
        <v>15</v>
      </c>
      <c r="L54" s="13"/>
      <c r="M54" s="7">
        <v>27</v>
      </c>
      <c r="N54" s="7"/>
      <c r="O54" s="7"/>
      <c r="P54" s="7"/>
      <c r="Q54" s="7">
        <f t="shared" si="9"/>
        <v>0</v>
      </c>
      <c r="R54" s="7">
        <v>0</v>
      </c>
      <c r="S54" s="7">
        <f t="shared" si="10"/>
        <v>27</v>
      </c>
      <c r="T54" s="12">
        <v>1912</v>
      </c>
      <c r="U54" s="5">
        <v>54</v>
      </c>
      <c r="V54" s="7">
        <v>39</v>
      </c>
      <c r="W54" s="7">
        <v>51</v>
      </c>
      <c r="X54" s="7">
        <v>42</v>
      </c>
      <c r="Y54" s="4">
        <v>205</v>
      </c>
      <c r="Z54" s="87">
        <v>252</v>
      </c>
      <c r="AA54" s="87">
        <v>764</v>
      </c>
      <c r="AB54" s="87">
        <v>561</v>
      </c>
      <c r="AC54" s="87">
        <v>570</v>
      </c>
      <c r="AD54" s="6">
        <f t="shared" si="11"/>
        <v>2147</v>
      </c>
      <c r="AE54" s="88">
        <v>33</v>
      </c>
      <c r="AF54" s="89">
        <f t="shared" si="12"/>
        <v>238</v>
      </c>
    </row>
    <row r="55" spans="1:32" ht="15">
      <c r="A55" s="85">
        <v>15</v>
      </c>
      <c r="B55" s="2" t="s">
        <v>121</v>
      </c>
      <c r="C55" s="1">
        <v>2003</v>
      </c>
      <c r="D55" s="1" t="s">
        <v>89</v>
      </c>
      <c r="E55" s="2" t="s">
        <v>4</v>
      </c>
      <c r="F55" s="2">
        <v>726</v>
      </c>
      <c r="G55" s="2">
        <v>496</v>
      </c>
      <c r="H55" s="2"/>
      <c r="I55" s="2">
        <f t="shared" si="13"/>
        <v>1222</v>
      </c>
      <c r="J55" s="13">
        <v>50</v>
      </c>
      <c r="K55" s="13">
        <v>1</v>
      </c>
      <c r="L55" s="13"/>
      <c r="M55" s="7">
        <v>45</v>
      </c>
      <c r="N55" s="7">
        <v>796</v>
      </c>
      <c r="O55" s="7"/>
      <c r="P55" s="7">
        <v>309</v>
      </c>
      <c r="Q55" s="7">
        <f t="shared" si="9"/>
        <v>1105</v>
      </c>
      <c r="R55" s="7">
        <v>3</v>
      </c>
      <c r="S55" s="7">
        <f t="shared" si="10"/>
        <v>48</v>
      </c>
      <c r="T55" s="5"/>
      <c r="U55" s="5"/>
      <c r="V55" s="7">
        <v>27</v>
      </c>
      <c r="W55" s="7">
        <v>39</v>
      </c>
      <c r="X55" s="7">
        <v>24</v>
      </c>
      <c r="Y55" s="4">
        <v>186</v>
      </c>
      <c r="Z55" s="87">
        <v>339</v>
      </c>
      <c r="AA55" s="87">
        <v>762</v>
      </c>
      <c r="AB55" s="87">
        <v>539</v>
      </c>
      <c r="AC55" s="87">
        <v>663</v>
      </c>
      <c r="AD55" s="6">
        <f t="shared" si="11"/>
        <v>2303</v>
      </c>
      <c r="AE55" s="88">
        <v>42</v>
      </c>
      <c r="AF55" s="89">
        <f t="shared" si="12"/>
        <v>228</v>
      </c>
    </row>
    <row r="56" spans="1:32" ht="15">
      <c r="A56" s="85">
        <v>16</v>
      </c>
      <c r="B56" s="2" t="s">
        <v>298</v>
      </c>
      <c r="C56" s="1">
        <v>2002</v>
      </c>
      <c r="D56" s="1" t="s">
        <v>89</v>
      </c>
      <c r="E56" s="2" t="s">
        <v>10</v>
      </c>
      <c r="F56" s="2"/>
      <c r="G56" s="2"/>
      <c r="H56" s="2"/>
      <c r="I56" s="2"/>
      <c r="J56" s="13">
        <v>0</v>
      </c>
      <c r="K56" s="13">
        <v>0</v>
      </c>
      <c r="L56" s="13">
        <v>0</v>
      </c>
      <c r="M56" s="7">
        <v>0</v>
      </c>
      <c r="N56" s="7"/>
      <c r="O56" s="7"/>
      <c r="P56" s="7"/>
      <c r="Q56" s="7"/>
      <c r="R56" s="7">
        <v>0</v>
      </c>
      <c r="S56" s="7">
        <f t="shared" si="10"/>
        <v>0</v>
      </c>
      <c r="T56" s="5"/>
      <c r="U56" s="5">
        <v>0</v>
      </c>
      <c r="V56" s="7">
        <v>80</v>
      </c>
      <c r="W56" s="7">
        <v>42</v>
      </c>
      <c r="X56" s="7">
        <v>33</v>
      </c>
      <c r="Y56" s="4">
        <f>J56+K56+L56+M56+R56+U56+V56+W56+X56</f>
        <v>155</v>
      </c>
      <c r="Z56" s="87">
        <v>461</v>
      </c>
      <c r="AA56" s="87">
        <v>820</v>
      </c>
      <c r="AB56" s="87">
        <v>608</v>
      </c>
      <c r="AC56" s="87">
        <v>908</v>
      </c>
      <c r="AD56" s="6">
        <f t="shared" si="11"/>
        <v>2797</v>
      </c>
      <c r="AE56" s="88">
        <v>70</v>
      </c>
      <c r="AF56" s="89">
        <f t="shared" si="12"/>
        <v>225</v>
      </c>
    </row>
    <row r="57" spans="1:32" ht="15">
      <c r="A57" s="85">
        <v>17</v>
      </c>
      <c r="B57" s="2" t="s">
        <v>162</v>
      </c>
      <c r="C57" s="1">
        <v>2003</v>
      </c>
      <c r="D57" s="1" t="s">
        <v>89</v>
      </c>
      <c r="E57" s="2" t="s">
        <v>3</v>
      </c>
      <c r="F57" s="2">
        <v>0</v>
      </c>
      <c r="G57" s="2">
        <v>0</v>
      </c>
      <c r="H57" s="2">
        <v>0</v>
      </c>
      <c r="I57" s="2">
        <v>0</v>
      </c>
      <c r="J57" s="13">
        <v>12</v>
      </c>
      <c r="K57" s="13"/>
      <c r="L57" s="13"/>
      <c r="M57" s="7">
        <v>0</v>
      </c>
      <c r="N57" s="7">
        <v>621</v>
      </c>
      <c r="O57" s="7">
        <v>436</v>
      </c>
      <c r="P57" s="7">
        <v>256</v>
      </c>
      <c r="Q57" s="7">
        <f>P57+O57+N57</f>
        <v>1313</v>
      </c>
      <c r="R57" s="7">
        <v>15</v>
      </c>
      <c r="S57" s="7">
        <f t="shared" si="10"/>
        <v>15</v>
      </c>
      <c r="T57" s="12">
        <v>1168</v>
      </c>
      <c r="U57" s="5">
        <v>30</v>
      </c>
      <c r="V57" s="7">
        <v>42</v>
      </c>
      <c r="W57" s="7">
        <v>45</v>
      </c>
      <c r="X57" s="7">
        <v>30</v>
      </c>
      <c r="Y57" s="4">
        <v>159</v>
      </c>
      <c r="Z57" s="87">
        <v>239</v>
      </c>
      <c r="AA57" s="87">
        <v>686</v>
      </c>
      <c r="AB57" s="87">
        <v>480</v>
      </c>
      <c r="AC57" s="87">
        <v>527</v>
      </c>
      <c r="AD57" s="6">
        <f t="shared" si="11"/>
        <v>1932</v>
      </c>
      <c r="AE57" s="88">
        <v>27</v>
      </c>
      <c r="AF57" s="89">
        <f t="shared" si="12"/>
        <v>186</v>
      </c>
    </row>
    <row r="58" spans="1:32" ht="15">
      <c r="A58" s="85">
        <v>18</v>
      </c>
      <c r="B58" s="2" t="s">
        <v>122</v>
      </c>
      <c r="C58" s="1">
        <v>2003</v>
      </c>
      <c r="D58" s="1" t="s">
        <v>89</v>
      </c>
      <c r="E58" s="2" t="s">
        <v>2</v>
      </c>
      <c r="F58" s="2">
        <v>696</v>
      </c>
      <c r="G58" s="2">
        <v>501</v>
      </c>
      <c r="H58" s="2"/>
      <c r="I58" s="2">
        <f>F58+G58+H58</f>
        <v>1197</v>
      </c>
      <c r="J58" s="13">
        <v>6</v>
      </c>
      <c r="K58" s="13">
        <v>1</v>
      </c>
      <c r="L58" s="13"/>
      <c r="M58" s="7">
        <v>39</v>
      </c>
      <c r="N58" s="7">
        <v>696</v>
      </c>
      <c r="O58" s="7">
        <v>605</v>
      </c>
      <c r="P58" s="7">
        <v>261</v>
      </c>
      <c r="Q58" s="7">
        <f>P58+O58+N58</f>
        <v>1562</v>
      </c>
      <c r="R58" s="7">
        <v>36</v>
      </c>
      <c r="S58" s="7">
        <f t="shared" si="10"/>
        <v>75</v>
      </c>
      <c r="T58" s="5"/>
      <c r="U58" s="5"/>
      <c r="V58" s="7">
        <v>51</v>
      </c>
      <c r="W58" s="7">
        <v>21</v>
      </c>
      <c r="X58" s="7">
        <v>9</v>
      </c>
      <c r="Y58" s="4">
        <v>154</v>
      </c>
      <c r="Z58" s="87">
        <v>295</v>
      </c>
      <c r="AA58" s="87">
        <v>708</v>
      </c>
      <c r="AB58" s="87">
        <v>463</v>
      </c>
      <c r="AC58" s="87">
        <v>168</v>
      </c>
      <c r="AD58" s="6">
        <f t="shared" si="11"/>
        <v>1634</v>
      </c>
      <c r="AE58" s="88">
        <v>21</v>
      </c>
      <c r="AF58" s="89">
        <f t="shared" si="12"/>
        <v>175</v>
      </c>
    </row>
    <row r="59" spans="1:32" ht="15">
      <c r="A59" s="85">
        <v>19</v>
      </c>
      <c r="B59" s="2" t="s">
        <v>105</v>
      </c>
      <c r="C59" s="1">
        <v>2002</v>
      </c>
      <c r="D59" s="1" t="s">
        <v>89</v>
      </c>
      <c r="E59" s="2" t="s">
        <v>4</v>
      </c>
      <c r="F59" s="2">
        <v>465</v>
      </c>
      <c r="G59" s="2">
        <v>0</v>
      </c>
      <c r="H59" s="2">
        <v>311</v>
      </c>
      <c r="I59" s="2">
        <f>F59+G59+H59</f>
        <v>776</v>
      </c>
      <c r="J59" s="13">
        <v>30</v>
      </c>
      <c r="K59" s="13"/>
      <c r="L59" s="13"/>
      <c r="M59" s="7">
        <v>1</v>
      </c>
      <c r="N59" s="7">
        <v>744</v>
      </c>
      <c r="O59" s="7">
        <v>605</v>
      </c>
      <c r="P59" s="7">
        <v>274</v>
      </c>
      <c r="Q59" s="7">
        <f>P59+O59+N59</f>
        <v>1623</v>
      </c>
      <c r="R59" s="7">
        <v>42</v>
      </c>
      <c r="S59" s="7">
        <f t="shared" si="10"/>
        <v>43</v>
      </c>
      <c r="T59" s="5"/>
      <c r="U59" s="5"/>
      <c r="V59" s="7"/>
      <c r="W59" s="7">
        <v>30</v>
      </c>
      <c r="X59" s="7">
        <v>1</v>
      </c>
      <c r="Y59" s="4">
        <f>J59+K59+L59+M59+R59+U59+V59+W59+X59</f>
        <v>104</v>
      </c>
      <c r="Z59" s="87">
        <v>349</v>
      </c>
      <c r="AA59" s="87">
        <v>708</v>
      </c>
      <c r="AB59" s="87">
        <v>561</v>
      </c>
      <c r="AC59" s="87">
        <v>705</v>
      </c>
      <c r="AD59" s="6">
        <f t="shared" si="11"/>
        <v>2323</v>
      </c>
      <c r="AE59" s="88">
        <v>45</v>
      </c>
      <c r="AF59" s="89">
        <f t="shared" si="12"/>
        <v>149</v>
      </c>
    </row>
    <row r="62" spans="1:32" ht="15">
      <c r="A62" s="85"/>
      <c r="B62" s="1"/>
      <c r="C62" s="1"/>
      <c r="D62" s="1"/>
      <c r="E62" s="1"/>
      <c r="F62" s="1" t="s">
        <v>149</v>
      </c>
      <c r="G62" s="1" t="s">
        <v>150</v>
      </c>
      <c r="H62" s="1" t="s">
        <v>151</v>
      </c>
      <c r="I62" s="1" t="s">
        <v>152</v>
      </c>
      <c r="J62" s="14" t="s">
        <v>213</v>
      </c>
      <c r="K62" s="14" t="s">
        <v>214</v>
      </c>
      <c r="L62" s="14" t="s">
        <v>215</v>
      </c>
      <c r="M62" s="5" t="s">
        <v>153</v>
      </c>
      <c r="N62" s="5" t="s">
        <v>149</v>
      </c>
      <c r="O62" s="5" t="s">
        <v>150</v>
      </c>
      <c r="P62" s="5" t="s">
        <v>151</v>
      </c>
      <c r="Q62" s="5" t="s">
        <v>152</v>
      </c>
      <c r="R62" s="5" t="s">
        <v>154</v>
      </c>
      <c r="S62" s="5" t="s">
        <v>155</v>
      </c>
      <c r="T62" s="5" t="s">
        <v>185</v>
      </c>
      <c r="U62" s="5" t="s">
        <v>188</v>
      </c>
      <c r="V62" s="5" t="s">
        <v>293</v>
      </c>
      <c r="W62" s="5" t="s">
        <v>308</v>
      </c>
      <c r="X62" s="5" t="s">
        <v>302</v>
      </c>
      <c r="Y62" s="4" t="s">
        <v>332</v>
      </c>
      <c r="Z62" s="85" t="s">
        <v>337</v>
      </c>
      <c r="AA62" s="85" t="s">
        <v>338</v>
      </c>
      <c r="AB62" s="85" t="s">
        <v>339</v>
      </c>
      <c r="AC62" s="4">
        <v>600</v>
      </c>
      <c r="AD62" s="85" t="s">
        <v>340</v>
      </c>
      <c r="AE62" s="85" t="s">
        <v>335</v>
      </c>
      <c r="AF62" s="85" t="s">
        <v>336</v>
      </c>
    </row>
    <row r="63" spans="1:32" ht="15">
      <c r="A63" s="85">
        <v>1</v>
      </c>
      <c r="B63" s="2" t="s">
        <v>126</v>
      </c>
      <c r="C63" s="1">
        <v>2002</v>
      </c>
      <c r="D63" s="1" t="s">
        <v>127</v>
      </c>
      <c r="E63" s="2" t="s">
        <v>6</v>
      </c>
      <c r="F63" s="2">
        <v>560</v>
      </c>
      <c r="G63" s="2">
        <v>617</v>
      </c>
      <c r="H63" s="2">
        <v>0</v>
      </c>
      <c r="I63" s="2">
        <f aca="true" t="shared" si="14" ref="I63:I70">F63+G63+H63</f>
        <v>1177</v>
      </c>
      <c r="J63" s="15">
        <v>50</v>
      </c>
      <c r="K63" s="15">
        <v>50</v>
      </c>
      <c r="L63" s="15"/>
      <c r="M63" s="7">
        <v>90</v>
      </c>
      <c r="N63" s="7">
        <v>769</v>
      </c>
      <c r="O63" s="7">
        <v>716</v>
      </c>
      <c r="P63" s="7">
        <v>347</v>
      </c>
      <c r="Q63" s="7">
        <f aca="true" t="shared" si="15" ref="Q63:Q75">N63+O63+P63</f>
        <v>1832</v>
      </c>
      <c r="R63" s="7">
        <v>100</v>
      </c>
      <c r="S63" s="7">
        <f aca="true" t="shared" si="16" ref="S63:S81">M63+R63</f>
        <v>190</v>
      </c>
      <c r="T63" s="9">
        <v>2387</v>
      </c>
      <c r="U63" s="7">
        <v>100</v>
      </c>
      <c r="V63" s="5">
        <v>100</v>
      </c>
      <c r="W63" s="7">
        <v>90</v>
      </c>
      <c r="X63" s="7">
        <v>80</v>
      </c>
      <c r="Y63" s="1">
        <v>490</v>
      </c>
      <c r="Z63" s="87">
        <v>448</v>
      </c>
      <c r="AA63" s="87">
        <v>893</v>
      </c>
      <c r="AB63" s="87">
        <v>649</v>
      </c>
      <c r="AC63" s="87">
        <v>618</v>
      </c>
      <c r="AD63" s="6">
        <f aca="true" t="shared" si="17" ref="AD63:AD81">Z63+AA63+AB63+AC63</f>
        <v>2608</v>
      </c>
      <c r="AE63" s="88">
        <v>100</v>
      </c>
      <c r="AF63" s="89">
        <f aca="true" t="shared" si="18" ref="AF63:AF81">Y63+AE63</f>
        <v>590</v>
      </c>
    </row>
    <row r="64" spans="1:32" ht="15">
      <c r="A64" s="85">
        <v>2</v>
      </c>
      <c r="B64" s="2" t="s">
        <v>141</v>
      </c>
      <c r="C64" s="1">
        <v>2003</v>
      </c>
      <c r="D64" s="1" t="s">
        <v>127</v>
      </c>
      <c r="E64" s="2" t="s">
        <v>3</v>
      </c>
      <c r="F64" s="2">
        <v>704</v>
      </c>
      <c r="G64" s="2">
        <v>554</v>
      </c>
      <c r="H64" s="2">
        <v>0</v>
      </c>
      <c r="I64" s="2">
        <f t="shared" si="14"/>
        <v>1258</v>
      </c>
      <c r="J64" s="15">
        <v>50</v>
      </c>
      <c r="K64" s="15">
        <v>15</v>
      </c>
      <c r="L64" s="15"/>
      <c r="M64" s="7">
        <v>100</v>
      </c>
      <c r="N64" s="7">
        <v>677</v>
      </c>
      <c r="O64" s="7">
        <v>592</v>
      </c>
      <c r="P64" s="7">
        <v>378</v>
      </c>
      <c r="Q64" s="7">
        <f t="shared" si="15"/>
        <v>1647</v>
      </c>
      <c r="R64" s="7">
        <v>80</v>
      </c>
      <c r="S64" s="7">
        <f t="shared" si="16"/>
        <v>180</v>
      </c>
      <c r="T64" s="9">
        <v>1385</v>
      </c>
      <c r="U64" s="7">
        <v>65</v>
      </c>
      <c r="V64" s="5">
        <v>80</v>
      </c>
      <c r="W64" s="7">
        <v>100</v>
      </c>
      <c r="X64" s="7">
        <v>90</v>
      </c>
      <c r="Y64" s="1">
        <v>435</v>
      </c>
      <c r="Z64" s="87">
        <v>452</v>
      </c>
      <c r="AA64" s="87">
        <v>767</v>
      </c>
      <c r="AB64" s="87">
        <v>588</v>
      </c>
      <c r="AC64" s="87">
        <v>123</v>
      </c>
      <c r="AD64" s="6">
        <f t="shared" si="17"/>
        <v>1930</v>
      </c>
      <c r="AE64" s="88">
        <v>80</v>
      </c>
      <c r="AF64" s="89">
        <f t="shared" si="18"/>
        <v>515</v>
      </c>
    </row>
    <row r="65" spans="1:32" ht="15">
      <c r="A65" s="85">
        <v>3</v>
      </c>
      <c r="B65" s="2" t="s">
        <v>146</v>
      </c>
      <c r="C65" s="1">
        <v>2002</v>
      </c>
      <c r="D65" s="1" t="s">
        <v>127</v>
      </c>
      <c r="E65" s="2" t="s">
        <v>16</v>
      </c>
      <c r="F65" s="2">
        <v>0</v>
      </c>
      <c r="G65" s="2">
        <v>606</v>
      </c>
      <c r="H65" s="2">
        <v>560</v>
      </c>
      <c r="I65" s="2">
        <f t="shared" si="14"/>
        <v>1166</v>
      </c>
      <c r="J65" s="15"/>
      <c r="K65" s="15">
        <v>30</v>
      </c>
      <c r="L65" s="15">
        <v>50</v>
      </c>
      <c r="M65" s="7">
        <v>80</v>
      </c>
      <c r="N65" s="7">
        <v>585</v>
      </c>
      <c r="O65" s="7">
        <v>617</v>
      </c>
      <c r="P65" s="7">
        <v>502</v>
      </c>
      <c r="Q65" s="7">
        <f t="shared" si="15"/>
        <v>1704</v>
      </c>
      <c r="R65" s="7">
        <v>90</v>
      </c>
      <c r="S65" s="7">
        <f t="shared" si="16"/>
        <v>170</v>
      </c>
      <c r="T65" s="9">
        <v>2041</v>
      </c>
      <c r="U65" s="7">
        <v>90</v>
      </c>
      <c r="V65" s="5">
        <v>90</v>
      </c>
      <c r="W65" s="7"/>
      <c r="X65" s="7"/>
      <c r="Y65" s="1">
        <f>J65+K65+L65+M65+R65+U65+V65+W65+X65</f>
        <v>430</v>
      </c>
      <c r="Z65" s="87">
        <v>110</v>
      </c>
      <c r="AA65" s="87">
        <v>0</v>
      </c>
      <c r="AB65" s="87">
        <v>412</v>
      </c>
      <c r="AC65" s="87">
        <v>392</v>
      </c>
      <c r="AD65" s="6">
        <f t="shared" si="17"/>
        <v>914</v>
      </c>
      <c r="AE65" s="88">
        <v>24</v>
      </c>
      <c r="AF65" s="89">
        <f t="shared" si="18"/>
        <v>454</v>
      </c>
    </row>
    <row r="66" spans="1:32" ht="15">
      <c r="A66" s="85">
        <v>4</v>
      </c>
      <c r="B66" s="2" t="s">
        <v>131</v>
      </c>
      <c r="C66" s="1">
        <v>2002</v>
      </c>
      <c r="D66" s="1" t="s">
        <v>127</v>
      </c>
      <c r="E66" s="2" t="s">
        <v>2</v>
      </c>
      <c r="F66" s="2">
        <v>366</v>
      </c>
      <c r="G66" s="2">
        <v>558</v>
      </c>
      <c r="H66" s="2">
        <v>0</v>
      </c>
      <c r="I66" s="2">
        <f t="shared" si="14"/>
        <v>924</v>
      </c>
      <c r="J66" s="15"/>
      <c r="K66" s="15"/>
      <c r="L66" s="15">
        <v>30</v>
      </c>
      <c r="M66" s="7">
        <v>60</v>
      </c>
      <c r="N66" s="7"/>
      <c r="O66" s="7"/>
      <c r="P66" s="7"/>
      <c r="Q66" s="7">
        <f t="shared" si="15"/>
        <v>0</v>
      </c>
      <c r="R66" s="7">
        <v>0</v>
      </c>
      <c r="S66" s="7">
        <f t="shared" si="16"/>
        <v>60</v>
      </c>
      <c r="T66" s="7"/>
      <c r="U66" s="7"/>
      <c r="V66" s="5">
        <v>70</v>
      </c>
      <c r="W66" s="7">
        <v>80</v>
      </c>
      <c r="X66" s="7">
        <v>100</v>
      </c>
      <c r="Y66" s="1">
        <f>J66+K66+L66+M66+R66+U66+V66+W66+X66</f>
        <v>340</v>
      </c>
      <c r="Z66" s="87">
        <v>594</v>
      </c>
      <c r="AA66" s="87">
        <v>719</v>
      </c>
      <c r="AB66" s="87">
        <v>369</v>
      </c>
      <c r="AC66" s="87">
        <v>37</v>
      </c>
      <c r="AD66" s="6">
        <f t="shared" si="17"/>
        <v>1719</v>
      </c>
      <c r="AE66" s="88">
        <v>48</v>
      </c>
      <c r="AF66" s="89">
        <f t="shared" si="18"/>
        <v>388</v>
      </c>
    </row>
    <row r="67" spans="1:32" ht="15">
      <c r="A67" s="85">
        <v>5</v>
      </c>
      <c r="B67" s="2" t="s">
        <v>143</v>
      </c>
      <c r="C67" s="1">
        <v>2003</v>
      </c>
      <c r="D67" s="1" t="s">
        <v>127</v>
      </c>
      <c r="E67" s="2" t="s">
        <v>3</v>
      </c>
      <c r="F67" s="2">
        <v>473</v>
      </c>
      <c r="G67" s="2">
        <v>473</v>
      </c>
      <c r="H67" s="2">
        <v>0</v>
      </c>
      <c r="I67" s="2">
        <f t="shared" si="14"/>
        <v>946</v>
      </c>
      <c r="J67" s="15">
        <v>40</v>
      </c>
      <c r="K67" s="15">
        <v>8</v>
      </c>
      <c r="L67" s="15"/>
      <c r="M67" s="7">
        <v>70</v>
      </c>
      <c r="N67" s="7">
        <v>611</v>
      </c>
      <c r="O67" s="7">
        <v>425</v>
      </c>
      <c r="P67" s="7">
        <v>369</v>
      </c>
      <c r="Q67" s="7">
        <f t="shared" si="15"/>
        <v>1405</v>
      </c>
      <c r="R67" s="7">
        <v>65</v>
      </c>
      <c r="S67" s="7">
        <f t="shared" si="16"/>
        <v>135</v>
      </c>
      <c r="T67" s="9">
        <v>1513</v>
      </c>
      <c r="U67" s="7">
        <v>70</v>
      </c>
      <c r="V67" s="5">
        <v>54</v>
      </c>
      <c r="W67" s="7">
        <v>70</v>
      </c>
      <c r="X67" s="7">
        <v>65</v>
      </c>
      <c r="Y67" s="1">
        <v>323</v>
      </c>
      <c r="Z67" s="87">
        <v>345</v>
      </c>
      <c r="AA67" s="87">
        <v>592</v>
      </c>
      <c r="AB67" s="87">
        <v>483</v>
      </c>
      <c r="AC67" s="87">
        <v>412</v>
      </c>
      <c r="AD67" s="6">
        <f t="shared" si="17"/>
        <v>1832</v>
      </c>
      <c r="AE67" s="88">
        <v>57</v>
      </c>
      <c r="AF67" s="89">
        <f t="shared" si="18"/>
        <v>380</v>
      </c>
    </row>
    <row r="68" spans="1:32" ht="15">
      <c r="A68" s="85">
        <v>6</v>
      </c>
      <c r="B68" s="2" t="s">
        <v>144</v>
      </c>
      <c r="C68" s="1">
        <v>2003</v>
      </c>
      <c r="D68" s="1" t="s">
        <v>127</v>
      </c>
      <c r="E68" s="2" t="s">
        <v>6</v>
      </c>
      <c r="F68" s="2">
        <v>464</v>
      </c>
      <c r="G68" s="2">
        <v>326</v>
      </c>
      <c r="H68" s="2">
        <v>0</v>
      </c>
      <c r="I68" s="2">
        <f t="shared" si="14"/>
        <v>790</v>
      </c>
      <c r="J68" s="15">
        <v>50</v>
      </c>
      <c r="K68" s="15"/>
      <c r="L68" s="15">
        <v>15</v>
      </c>
      <c r="M68" s="7">
        <v>42</v>
      </c>
      <c r="N68" s="7">
        <v>394</v>
      </c>
      <c r="O68" s="7">
        <v>504</v>
      </c>
      <c r="P68" s="7">
        <v>448</v>
      </c>
      <c r="Q68" s="7">
        <f t="shared" si="15"/>
        <v>1346</v>
      </c>
      <c r="R68" s="7">
        <v>51</v>
      </c>
      <c r="S68" s="7">
        <f t="shared" si="16"/>
        <v>93</v>
      </c>
      <c r="T68" s="7">
        <v>943</v>
      </c>
      <c r="U68" s="7">
        <v>42</v>
      </c>
      <c r="V68" s="5">
        <v>57</v>
      </c>
      <c r="W68" s="7">
        <v>51</v>
      </c>
      <c r="X68" s="7">
        <v>51</v>
      </c>
      <c r="Y68" s="1">
        <v>275</v>
      </c>
      <c r="Z68" s="87">
        <v>453</v>
      </c>
      <c r="AA68" s="87">
        <v>598</v>
      </c>
      <c r="AB68" s="87">
        <v>520</v>
      </c>
      <c r="AC68" s="87">
        <v>350</v>
      </c>
      <c r="AD68" s="6">
        <f t="shared" si="17"/>
        <v>1921</v>
      </c>
      <c r="AE68" s="88">
        <v>70</v>
      </c>
      <c r="AF68" s="89">
        <f t="shared" si="18"/>
        <v>345</v>
      </c>
    </row>
    <row r="69" spans="1:32" ht="15">
      <c r="A69" s="85">
        <v>7</v>
      </c>
      <c r="B69" s="2" t="s">
        <v>136</v>
      </c>
      <c r="C69" s="1">
        <v>2003</v>
      </c>
      <c r="D69" s="1" t="s">
        <v>127</v>
      </c>
      <c r="E69" s="2" t="s">
        <v>10</v>
      </c>
      <c r="F69" s="2">
        <v>257</v>
      </c>
      <c r="G69" s="2">
        <v>475</v>
      </c>
      <c r="H69" s="2">
        <v>0</v>
      </c>
      <c r="I69" s="2">
        <f t="shared" si="14"/>
        <v>732</v>
      </c>
      <c r="J69" s="15">
        <v>5</v>
      </c>
      <c r="K69" s="15">
        <v>40</v>
      </c>
      <c r="L69" s="15"/>
      <c r="M69" s="7">
        <v>33</v>
      </c>
      <c r="N69" s="7">
        <v>536</v>
      </c>
      <c r="O69" s="7">
        <v>592</v>
      </c>
      <c r="P69" s="7">
        <v>365</v>
      </c>
      <c r="Q69" s="7">
        <f t="shared" si="15"/>
        <v>1493</v>
      </c>
      <c r="R69" s="7">
        <v>70</v>
      </c>
      <c r="S69" s="7">
        <f t="shared" si="16"/>
        <v>103</v>
      </c>
      <c r="T69" s="9">
        <v>1521</v>
      </c>
      <c r="U69" s="7">
        <v>80</v>
      </c>
      <c r="V69" s="5"/>
      <c r="W69" s="7"/>
      <c r="X69" s="7">
        <v>45</v>
      </c>
      <c r="Y69" s="1">
        <f>J69+K69+L69+M69+R69+U69+V69+W69+X69</f>
        <v>273</v>
      </c>
      <c r="Z69" s="87">
        <v>424</v>
      </c>
      <c r="AA69" s="87">
        <v>612</v>
      </c>
      <c r="AB69" s="87">
        <v>513</v>
      </c>
      <c r="AC69" s="87">
        <v>275</v>
      </c>
      <c r="AD69" s="6">
        <f t="shared" si="17"/>
        <v>1824</v>
      </c>
      <c r="AE69" s="88">
        <v>54</v>
      </c>
      <c r="AF69" s="89">
        <f t="shared" si="18"/>
        <v>327</v>
      </c>
    </row>
    <row r="70" spans="1:32" ht="15">
      <c r="A70" s="85">
        <v>8</v>
      </c>
      <c r="B70" s="2" t="s">
        <v>147</v>
      </c>
      <c r="C70" s="1">
        <v>2003</v>
      </c>
      <c r="D70" s="1" t="s">
        <v>127</v>
      </c>
      <c r="E70" s="2" t="s">
        <v>16</v>
      </c>
      <c r="F70" s="2">
        <v>0</v>
      </c>
      <c r="G70" s="2">
        <v>396</v>
      </c>
      <c r="H70" s="2">
        <v>463</v>
      </c>
      <c r="I70" s="2">
        <f t="shared" si="14"/>
        <v>859</v>
      </c>
      <c r="J70" s="15"/>
      <c r="K70" s="15"/>
      <c r="L70" s="15">
        <v>30</v>
      </c>
      <c r="M70" s="7">
        <v>51</v>
      </c>
      <c r="N70" s="7">
        <v>379</v>
      </c>
      <c r="O70" s="7">
        <v>504</v>
      </c>
      <c r="P70" s="7">
        <v>428</v>
      </c>
      <c r="Q70" s="7">
        <f t="shared" si="15"/>
        <v>1311</v>
      </c>
      <c r="R70" s="7">
        <v>45</v>
      </c>
      <c r="S70" s="7">
        <f t="shared" si="16"/>
        <v>96</v>
      </c>
      <c r="T70" s="9">
        <v>1332</v>
      </c>
      <c r="U70" s="7">
        <v>60</v>
      </c>
      <c r="V70" s="5">
        <v>65</v>
      </c>
      <c r="W70" s="7">
        <v>42</v>
      </c>
      <c r="X70" s="7">
        <v>60</v>
      </c>
      <c r="Y70" s="1">
        <v>266</v>
      </c>
      <c r="Z70" s="87">
        <v>402</v>
      </c>
      <c r="AA70" s="87">
        <v>364</v>
      </c>
      <c r="AB70" s="87">
        <v>332</v>
      </c>
      <c r="AC70" s="87">
        <v>0</v>
      </c>
      <c r="AD70" s="6">
        <f t="shared" si="17"/>
        <v>1098</v>
      </c>
      <c r="AE70" s="88">
        <v>27</v>
      </c>
      <c r="AF70" s="89">
        <f t="shared" si="18"/>
        <v>293</v>
      </c>
    </row>
    <row r="71" spans="1:32" ht="15">
      <c r="A71" s="85">
        <v>9</v>
      </c>
      <c r="B71" s="2" t="s">
        <v>175</v>
      </c>
      <c r="C71" s="1">
        <v>2003</v>
      </c>
      <c r="D71" s="1" t="s">
        <v>127</v>
      </c>
      <c r="E71" s="2" t="s">
        <v>1</v>
      </c>
      <c r="F71" s="2">
        <v>0</v>
      </c>
      <c r="G71" s="2">
        <v>0</v>
      </c>
      <c r="H71" s="2">
        <v>0</v>
      </c>
      <c r="I71" s="2">
        <v>0</v>
      </c>
      <c r="J71" s="15">
        <v>50</v>
      </c>
      <c r="K71" s="15">
        <v>7</v>
      </c>
      <c r="L71" s="15"/>
      <c r="M71" s="7">
        <v>0</v>
      </c>
      <c r="N71" s="7">
        <v>485</v>
      </c>
      <c r="O71" s="7">
        <v>504</v>
      </c>
      <c r="P71" s="7">
        <v>369</v>
      </c>
      <c r="Q71" s="7">
        <f t="shared" si="15"/>
        <v>1358</v>
      </c>
      <c r="R71" s="7">
        <v>54</v>
      </c>
      <c r="S71" s="7">
        <f t="shared" si="16"/>
        <v>54</v>
      </c>
      <c r="T71" s="7"/>
      <c r="U71" s="7"/>
      <c r="V71" s="5">
        <v>60</v>
      </c>
      <c r="W71" s="7"/>
      <c r="X71" s="7">
        <v>57</v>
      </c>
      <c r="Y71" s="1">
        <f>J71+K71+L71+M71+R71+U71+V71+W71+X71</f>
        <v>228</v>
      </c>
      <c r="Z71" s="87">
        <v>361</v>
      </c>
      <c r="AA71" s="87">
        <v>398</v>
      </c>
      <c r="AB71" s="87">
        <v>494</v>
      </c>
      <c r="AC71" s="87">
        <v>594</v>
      </c>
      <c r="AD71" s="6">
        <f t="shared" si="17"/>
        <v>1847</v>
      </c>
      <c r="AE71" s="88">
        <v>60</v>
      </c>
      <c r="AF71" s="89">
        <f t="shared" si="18"/>
        <v>288</v>
      </c>
    </row>
    <row r="72" spans="1:32" ht="15">
      <c r="A72" s="85">
        <v>10</v>
      </c>
      <c r="B72" s="2" t="s">
        <v>130</v>
      </c>
      <c r="C72" s="1">
        <v>2003</v>
      </c>
      <c r="D72" s="1" t="s">
        <v>127</v>
      </c>
      <c r="E72" s="2" t="s">
        <v>1</v>
      </c>
      <c r="F72" s="2">
        <v>381</v>
      </c>
      <c r="G72" s="2">
        <v>522</v>
      </c>
      <c r="H72" s="2">
        <v>0</v>
      </c>
      <c r="I72" s="2">
        <f>F72+G72+H72</f>
        <v>903</v>
      </c>
      <c r="J72" s="15">
        <v>8</v>
      </c>
      <c r="K72" s="15">
        <v>12</v>
      </c>
      <c r="L72" s="15"/>
      <c r="M72" s="7">
        <v>57</v>
      </c>
      <c r="N72" s="7">
        <v>482</v>
      </c>
      <c r="O72" s="7">
        <v>544</v>
      </c>
      <c r="P72" s="7">
        <v>365</v>
      </c>
      <c r="Q72" s="7">
        <f t="shared" si="15"/>
        <v>1391</v>
      </c>
      <c r="R72" s="7">
        <v>60</v>
      </c>
      <c r="S72" s="7">
        <f t="shared" si="16"/>
        <v>117</v>
      </c>
      <c r="T72" s="7"/>
      <c r="U72" s="7"/>
      <c r="V72" s="5"/>
      <c r="W72" s="7">
        <v>36</v>
      </c>
      <c r="X72" s="7">
        <v>54</v>
      </c>
      <c r="Y72" s="1">
        <f>J72+K72+L72+M72+R72+U72+V72+W72+X72</f>
        <v>227</v>
      </c>
      <c r="Z72" s="87">
        <v>285</v>
      </c>
      <c r="AA72" s="87">
        <v>654</v>
      </c>
      <c r="AB72" s="87">
        <v>545</v>
      </c>
      <c r="AC72" s="87">
        <v>241</v>
      </c>
      <c r="AD72" s="6">
        <f t="shared" si="17"/>
        <v>1725</v>
      </c>
      <c r="AE72" s="88">
        <v>51</v>
      </c>
      <c r="AF72" s="89">
        <f t="shared" si="18"/>
        <v>278</v>
      </c>
    </row>
    <row r="73" spans="1:32" ht="15">
      <c r="A73" s="85">
        <v>11</v>
      </c>
      <c r="B73" s="2" t="s">
        <v>129</v>
      </c>
      <c r="C73" s="1">
        <v>2003</v>
      </c>
      <c r="D73" s="1" t="s">
        <v>127</v>
      </c>
      <c r="E73" s="2" t="s">
        <v>3</v>
      </c>
      <c r="F73" s="2">
        <v>479</v>
      </c>
      <c r="G73" s="2">
        <v>416</v>
      </c>
      <c r="H73" s="2">
        <v>0</v>
      </c>
      <c r="I73" s="2">
        <f>F73+G73+H73</f>
        <v>895</v>
      </c>
      <c r="J73" s="15">
        <v>30</v>
      </c>
      <c r="K73" s="15">
        <v>10</v>
      </c>
      <c r="L73" s="15"/>
      <c r="M73" s="7">
        <v>54</v>
      </c>
      <c r="N73" s="7"/>
      <c r="O73" s="7"/>
      <c r="P73" s="7"/>
      <c r="Q73" s="7">
        <f t="shared" si="15"/>
        <v>0</v>
      </c>
      <c r="R73" s="7">
        <v>0</v>
      </c>
      <c r="S73" s="7">
        <f t="shared" si="16"/>
        <v>54</v>
      </c>
      <c r="T73" s="7"/>
      <c r="U73" s="7"/>
      <c r="V73" s="5">
        <v>45</v>
      </c>
      <c r="W73" s="7"/>
      <c r="X73" s="7">
        <v>70</v>
      </c>
      <c r="Y73" s="1">
        <f>J73+K73+L73+M73+R73+U73+V73+W73+X73</f>
        <v>209</v>
      </c>
      <c r="Z73" s="87">
        <v>406</v>
      </c>
      <c r="AA73" s="87">
        <v>648</v>
      </c>
      <c r="AB73" s="87">
        <v>569</v>
      </c>
      <c r="AC73" s="87">
        <v>243</v>
      </c>
      <c r="AD73" s="6">
        <f t="shared" si="17"/>
        <v>1866</v>
      </c>
      <c r="AE73" s="88">
        <v>65</v>
      </c>
      <c r="AF73" s="89">
        <f t="shared" si="18"/>
        <v>274</v>
      </c>
    </row>
    <row r="74" spans="1:32" ht="15">
      <c r="A74" s="85">
        <v>12</v>
      </c>
      <c r="B74" s="2" t="s">
        <v>142</v>
      </c>
      <c r="C74" s="1">
        <v>2003</v>
      </c>
      <c r="D74" s="1" t="s">
        <v>127</v>
      </c>
      <c r="E74" s="2" t="s">
        <v>3</v>
      </c>
      <c r="F74" s="2">
        <v>531</v>
      </c>
      <c r="G74" s="2">
        <v>408</v>
      </c>
      <c r="H74" s="2">
        <v>0</v>
      </c>
      <c r="I74" s="2">
        <f>F74+G74+H74</f>
        <v>939</v>
      </c>
      <c r="J74" s="15">
        <v>15</v>
      </c>
      <c r="K74" s="15"/>
      <c r="L74" s="15"/>
      <c r="M74" s="7">
        <v>65</v>
      </c>
      <c r="N74" s="7">
        <v>286</v>
      </c>
      <c r="O74" s="7">
        <v>544</v>
      </c>
      <c r="P74" s="7">
        <v>111</v>
      </c>
      <c r="Q74" s="7">
        <f t="shared" si="15"/>
        <v>941</v>
      </c>
      <c r="R74" s="7">
        <v>33</v>
      </c>
      <c r="S74" s="7">
        <f t="shared" si="16"/>
        <v>98</v>
      </c>
      <c r="T74" s="7"/>
      <c r="U74" s="7"/>
      <c r="V74" s="5">
        <v>48</v>
      </c>
      <c r="W74" s="7">
        <v>65</v>
      </c>
      <c r="X74" s="7">
        <v>9</v>
      </c>
      <c r="Y74" s="1">
        <v>226</v>
      </c>
      <c r="Z74" s="87">
        <v>184</v>
      </c>
      <c r="AA74" s="87">
        <v>513</v>
      </c>
      <c r="AB74" s="87">
        <v>423</v>
      </c>
      <c r="AC74" s="87">
        <v>336</v>
      </c>
      <c r="AD74" s="6">
        <f t="shared" si="17"/>
        <v>1456</v>
      </c>
      <c r="AE74" s="88">
        <v>39</v>
      </c>
      <c r="AF74" s="89">
        <f t="shared" si="18"/>
        <v>265</v>
      </c>
    </row>
    <row r="75" spans="1:32" ht="15">
      <c r="A75" s="85">
        <v>13</v>
      </c>
      <c r="B75" s="2" t="s">
        <v>134</v>
      </c>
      <c r="C75" s="1">
        <v>2003</v>
      </c>
      <c r="D75" s="1" t="s">
        <v>127</v>
      </c>
      <c r="E75" s="2" t="s">
        <v>5</v>
      </c>
      <c r="F75" s="2">
        <v>269</v>
      </c>
      <c r="G75" s="2">
        <v>0</v>
      </c>
      <c r="H75" s="2">
        <v>327</v>
      </c>
      <c r="I75" s="2">
        <f>F75+G75+H75</f>
        <v>596</v>
      </c>
      <c r="J75" s="15"/>
      <c r="K75" s="15"/>
      <c r="L75" s="15"/>
      <c r="M75" s="7">
        <v>24</v>
      </c>
      <c r="N75" s="7">
        <v>442</v>
      </c>
      <c r="O75" s="7">
        <v>592</v>
      </c>
      <c r="P75" s="7">
        <v>337</v>
      </c>
      <c r="Q75" s="7">
        <f t="shared" si="15"/>
        <v>1371</v>
      </c>
      <c r="R75" s="7">
        <v>57</v>
      </c>
      <c r="S75" s="7">
        <f t="shared" si="16"/>
        <v>81</v>
      </c>
      <c r="T75" s="9">
        <v>1180</v>
      </c>
      <c r="U75" s="7">
        <v>51</v>
      </c>
      <c r="V75" s="5"/>
      <c r="W75" s="7">
        <v>60</v>
      </c>
      <c r="X75" s="7">
        <v>42</v>
      </c>
      <c r="Y75" s="1">
        <v>210</v>
      </c>
      <c r="Z75" s="87">
        <v>270</v>
      </c>
      <c r="AA75" s="87">
        <v>576</v>
      </c>
      <c r="AB75" s="87">
        <v>496</v>
      </c>
      <c r="AC75" s="87">
        <v>78</v>
      </c>
      <c r="AD75" s="6">
        <f t="shared" si="17"/>
        <v>1420</v>
      </c>
      <c r="AE75" s="88">
        <v>36</v>
      </c>
      <c r="AF75" s="89">
        <f t="shared" si="18"/>
        <v>246</v>
      </c>
    </row>
    <row r="76" spans="1:32" ht="15">
      <c r="A76" s="85">
        <v>14</v>
      </c>
      <c r="B76" s="2" t="s">
        <v>295</v>
      </c>
      <c r="C76" s="1">
        <v>2002</v>
      </c>
      <c r="D76" s="1" t="s">
        <v>127</v>
      </c>
      <c r="E76" s="2" t="s">
        <v>287</v>
      </c>
      <c r="F76" s="2"/>
      <c r="G76" s="2"/>
      <c r="H76" s="2"/>
      <c r="I76" s="2"/>
      <c r="J76" s="15">
        <v>0</v>
      </c>
      <c r="K76" s="15">
        <v>0</v>
      </c>
      <c r="L76" s="15">
        <v>0</v>
      </c>
      <c r="M76" s="7">
        <v>0</v>
      </c>
      <c r="N76" s="7"/>
      <c r="O76" s="7"/>
      <c r="P76" s="7"/>
      <c r="Q76" s="7"/>
      <c r="R76" s="7">
        <v>0</v>
      </c>
      <c r="S76" s="7">
        <f t="shared" si="16"/>
        <v>0</v>
      </c>
      <c r="T76" s="7"/>
      <c r="U76" s="7">
        <v>0</v>
      </c>
      <c r="V76" s="5">
        <v>39</v>
      </c>
      <c r="W76" s="7">
        <v>54</v>
      </c>
      <c r="X76" s="7">
        <v>33</v>
      </c>
      <c r="Y76" s="1">
        <f>J76+K76+L76+M76+R76+U76+V76+W76+X76</f>
        <v>126</v>
      </c>
      <c r="Z76" s="87">
        <v>381</v>
      </c>
      <c r="AA76" s="87">
        <v>751</v>
      </c>
      <c r="AB76" s="87">
        <v>595</v>
      </c>
      <c r="AC76" s="87">
        <v>473</v>
      </c>
      <c r="AD76" s="6">
        <f t="shared" si="17"/>
        <v>2200</v>
      </c>
      <c r="AE76" s="88">
        <v>90</v>
      </c>
      <c r="AF76" s="89">
        <f t="shared" si="18"/>
        <v>216</v>
      </c>
    </row>
    <row r="77" spans="1:32" ht="15">
      <c r="A77" s="85">
        <v>15</v>
      </c>
      <c r="B77" s="2" t="s">
        <v>133</v>
      </c>
      <c r="C77" s="1">
        <v>2003</v>
      </c>
      <c r="D77" s="1" t="s">
        <v>127</v>
      </c>
      <c r="E77" s="2" t="s">
        <v>3</v>
      </c>
      <c r="F77" s="2">
        <v>322</v>
      </c>
      <c r="G77" s="2">
        <v>452</v>
      </c>
      <c r="H77" s="2">
        <v>0</v>
      </c>
      <c r="I77" s="2">
        <f>F77+G77+H77</f>
        <v>774</v>
      </c>
      <c r="J77" s="15"/>
      <c r="K77" s="15"/>
      <c r="L77" s="15"/>
      <c r="M77" s="7">
        <v>39</v>
      </c>
      <c r="N77" s="7">
        <v>458</v>
      </c>
      <c r="O77" s="7">
        <v>425</v>
      </c>
      <c r="P77" s="7">
        <v>328</v>
      </c>
      <c r="Q77" s="7">
        <f>N77+O77+P77</f>
        <v>1211</v>
      </c>
      <c r="R77" s="7">
        <v>42</v>
      </c>
      <c r="S77" s="7">
        <f t="shared" si="16"/>
        <v>81</v>
      </c>
      <c r="T77" s="7"/>
      <c r="U77" s="7"/>
      <c r="V77" s="5">
        <v>51</v>
      </c>
      <c r="W77" s="7">
        <v>39</v>
      </c>
      <c r="X77" s="7">
        <v>39</v>
      </c>
      <c r="Y77" s="1">
        <v>171</v>
      </c>
      <c r="Z77" s="87">
        <v>167</v>
      </c>
      <c r="AA77" s="87">
        <v>542</v>
      </c>
      <c r="AB77" s="87">
        <v>385</v>
      </c>
      <c r="AC77" s="87">
        <v>84</v>
      </c>
      <c r="AD77" s="6">
        <f t="shared" si="17"/>
        <v>1178</v>
      </c>
      <c r="AE77" s="88">
        <v>33</v>
      </c>
      <c r="AF77" s="89">
        <f t="shared" si="18"/>
        <v>204</v>
      </c>
    </row>
    <row r="78" spans="1:32" ht="15">
      <c r="A78" s="85">
        <v>16</v>
      </c>
      <c r="B78" s="2" t="s">
        <v>176</v>
      </c>
      <c r="C78" s="1">
        <v>2002</v>
      </c>
      <c r="D78" s="1" t="s">
        <v>127</v>
      </c>
      <c r="E78" s="2" t="s">
        <v>6</v>
      </c>
      <c r="F78" s="2">
        <v>0</v>
      </c>
      <c r="G78" s="2">
        <v>0</v>
      </c>
      <c r="H78" s="2">
        <v>0</v>
      </c>
      <c r="I78" s="2">
        <v>0</v>
      </c>
      <c r="J78" s="15">
        <v>1</v>
      </c>
      <c r="K78" s="15">
        <v>30</v>
      </c>
      <c r="L78" s="15"/>
      <c r="M78" s="7">
        <v>0</v>
      </c>
      <c r="N78" s="7">
        <v>431</v>
      </c>
      <c r="O78" s="7">
        <v>504</v>
      </c>
      <c r="P78" s="7">
        <v>250</v>
      </c>
      <c r="Q78" s="7">
        <f>N78+O78+P78</f>
        <v>1185</v>
      </c>
      <c r="R78" s="7">
        <v>39</v>
      </c>
      <c r="S78" s="7">
        <f t="shared" si="16"/>
        <v>39</v>
      </c>
      <c r="T78" s="7"/>
      <c r="U78" s="7"/>
      <c r="V78" s="5"/>
      <c r="W78" s="7">
        <v>48</v>
      </c>
      <c r="X78" s="7">
        <v>30</v>
      </c>
      <c r="Y78" s="1">
        <f>J78+K78+L78+M78+R78+U78+V78+W78+X78</f>
        <v>148</v>
      </c>
      <c r="Z78" s="87">
        <v>343</v>
      </c>
      <c r="AA78" s="87">
        <v>550</v>
      </c>
      <c r="AB78" s="87">
        <v>353</v>
      </c>
      <c r="AC78" s="87">
        <v>319</v>
      </c>
      <c r="AD78" s="6">
        <f t="shared" si="17"/>
        <v>1565</v>
      </c>
      <c r="AE78" s="88">
        <v>42</v>
      </c>
      <c r="AF78" s="89">
        <f t="shared" si="18"/>
        <v>190</v>
      </c>
    </row>
    <row r="79" spans="1:32" ht="15">
      <c r="A79" s="85">
        <v>17</v>
      </c>
      <c r="B79" s="2" t="s">
        <v>132</v>
      </c>
      <c r="C79" s="1">
        <v>2002</v>
      </c>
      <c r="D79" s="1" t="s">
        <v>127</v>
      </c>
      <c r="E79" s="2" t="s">
        <v>5</v>
      </c>
      <c r="F79" s="2">
        <v>339</v>
      </c>
      <c r="G79" s="2">
        <v>475</v>
      </c>
      <c r="H79" s="2">
        <v>0</v>
      </c>
      <c r="I79" s="2">
        <f>F79+G79+H79</f>
        <v>814</v>
      </c>
      <c r="J79" s="15"/>
      <c r="K79" s="15"/>
      <c r="L79" s="15"/>
      <c r="M79" s="7">
        <v>45</v>
      </c>
      <c r="N79" s="7">
        <v>522</v>
      </c>
      <c r="O79" s="7">
        <v>425</v>
      </c>
      <c r="P79" s="7">
        <v>389</v>
      </c>
      <c r="Q79" s="7">
        <f>N79+O79+P79</f>
        <v>1336</v>
      </c>
      <c r="R79" s="7">
        <v>48</v>
      </c>
      <c r="S79" s="7">
        <f t="shared" si="16"/>
        <v>93</v>
      </c>
      <c r="T79" s="9">
        <v>1144</v>
      </c>
      <c r="U79" s="7">
        <v>48</v>
      </c>
      <c r="V79" s="5"/>
      <c r="W79" s="7"/>
      <c r="X79" s="7"/>
      <c r="Y79" s="1">
        <f>J79+K79+L79+M79+R79+U79+V79+W79+X79</f>
        <v>141</v>
      </c>
      <c r="Z79" s="87">
        <v>336</v>
      </c>
      <c r="AA79" s="87">
        <v>595</v>
      </c>
      <c r="AB79" s="87">
        <v>423</v>
      </c>
      <c r="AC79" s="87">
        <v>218</v>
      </c>
      <c r="AD79" s="6">
        <f t="shared" si="17"/>
        <v>1572</v>
      </c>
      <c r="AE79" s="88">
        <v>45</v>
      </c>
      <c r="AF79" s="89">
        <f t="shared" si="18"/>
        <v>186</v>
      </c>
    </row>
    <row r="80" spans="1:32" ht="15">
      <c r="A80" s="85">
        <v>18</v>
      </c>
      <c r="B80" s="2" t="s">
        <v>145</v>
      </c>
      <c r="C80" s="1">
        <v>2003</v>
      </c>
      <c r="D80" s="1" t="s">
        <v>127</v>
      </c>
      <c r="E80" s="2" t="s">
        <v>5</v>
      </c>
      <c r="F80" s="2">
        <v>397</v>
      </c>
      <c r="G80" s="2">
        <v>373</v>
      </c>
      <c r="H80" s="2">
        <v>0</v>
      </c>
      <c r="I80" s="2">
        <f>F80+G80+H80</f>
        <v>770</v>
      </c>
      <c r="J80" s="15"/>
      <c r="K80" s="15">
        <v>10</v>
      </c>
      <c r="L80" s="15"/>
      <c r="M80" s="7">
        <v>36</v>
      </c>
      <c r="N80" s="7">
        <v>0</v>
      </c>
      <c r="O80" s="7">
        <v>504</v>
      </c>
      <c r="P80" s="7">
        <v>264</v>
      </c>
      <c r="Q80" s="7">
        <f>N80+O80+P80</f>
        <v>768</v>
      </c>
      <c r="R80" s="7">
        <v>21</v>
      </c>
      <c r="S80" s="7">
        <f t="shared" si="16"/>
        <v>57</v>
      </c>
      <c r="T80" s="7">
        <v>757</v>
      </c>
      <c r="U80" s="7">
        <v>36</v>
      </c>
      <c r="V80" s="5"/>
      <c r="W80" s="7"/>
      <c r="X80" s="7">
        <v>12</v>
      </c>
      <c r="Y80" s="1">
        <f>J80+K80+L80+M80+R80+U80+V80+W80+X80</f>
        <v>115</v>
      </c>
      <c r="Z80" s="87">
        <v>330</v>
      </c>
      <c r="AA80" s="87">
        <v>388</v>
      </c>
      <c r="AB80" s="87">
        <v>433</v>
      </c>
      <c r="AC80" s="87">
        <v>0</v>
      </c>
      <c r="AD80" s="6">
        <f t="shared" si="17"/>
        <v>1151</v>
      </c>
      <c r="AE80" s="88">
        <v>30</v>
      </c>
      <c r="AF80" s="89">
        <f t="shared" si="18"/>
        <v>145</v>
      </c>
    </row>
    <row r="81" spans="1:32" ht="15">
      <c r="A81" s="85">
        <v>19</v>
      </c>
      <c r="B81" s="2" t="s">
        <v>139</v>
      </c>
      <c r="C81" s="1">
        <v>2003</v>
      </c>
      <c r="D81" s="1" t="s">
        <v>127</v>
      </c>
      <c r="E81" s="2" t="s">
        <v>5</v>
      </c>
      <c r="F81" s="2">
        <v>103</v>
      </c>
      <c r="G81" s="2">
        <v>390</v>
      </c>
      <c r="H81" s="2">
        <v>0</v>
      </c>
      <c r="I81" s="2">
        <f>F81+G81+H81</f>
        <v>493</v>
      </c>
      <c r="J81" s="15"/>
      <c r="K81" s="15">
        <v>1</v>
      </c>
      <c r="L81" s="15">
        <v>9</v>
      </c>
      <c r="M81" s="7">
        <v>18</v>
      </c>
      <c r="N81" s="7">
        <v>173</v>
      </c>
      <c r="O81" s="7">
        <v>425</v>
      </c>
      <c r="P81" s="7">
        <v>122</v>
      </c>
      <c r="Q81" s="7">
        <f>N81+O81+P81</f>
        <v>720</v>
      </c>
      <c r="R81" s="7">
        <v>18</v>
      </c>
      <c r="S81" s="7">
        <f t="shared" si="16"/>
        <v>36</v>
      </c>
      <c r="T81" s="7">
        <v>717</v>
      </c>
      <c r="U81" s="7">
        <v>33</v>
      </c>
      <c r="V81" s="5"/>
      <c r="W81" s="7">
        <v>27</v>
      </c>
      <c r="X81" s="7">
        <v>27</v>
      </c>
      <c r="Y81" s="1">
        <v>115</v>
      </c>
      <c r="Z81" s="87">
        <v>151</v>
      </c>
      <c r="AA81" s="87">
        <v>318</v>
      </c>
      <c r="AB81" s="87">
        <v>406</v>
      </c>
      <c r="AC81" s="87">
        <v>12</v>
      </c>
      <c r="AD81" s="6">
        <f t="shared" si="17"/>
        <v>887</v>
      </c>
      <c r="AE81" s="88">
        <v>21</v>
      </c>
      <c r="AF81" s="89">
        <f t="shared" si="18"/>
        <v>136</v>
      </c>
    </row>
  </sheetData>
  <sheetProtection/>
  <printOptions/>
  <pageMargins left="0.7086614173228347" right="0.7086614173228347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Schoepf</dc:creator>
  <cp:keywords/>
  <dc:description/>
  <cp:lastModifiedBy>Fidal</cp:lastModifiedBy>
  <cp:lastPrinted>2015-09-29T07:29:43Z</cp:lastPrinted>
  <dcterms:created xsi:type="dcterms:W3CDTF">2015-04-13T12:20:56Z</dcterms:created>
  <dcterms:modified xsi:type="dcterms:W3CDTF">2015-10-04T09:21:37Z</dcterms:modified>
  <cp:category/>
  <cp:version/>
  <cp:contentType/>
  <cp:contentStatus/>
</cp:coreProperties>
</file>