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ietá" sheetId="6" r:id="rId6"/>
    <sheet name="ris.staffette" sheetId="7" r:id="rId7"/>
    <sheet name="class.staff." sheetId="8" r:id="rId8"/>
    <sheet name="FINALE" sheetId="9" r:id="rId9"/>
  </sheets>
  <calcPr calcId="152511"/>
</workbook>
</file>

<file path=xl/calcChain.xml><?xml version="1.0" encoding="utf-8"?>
<calcChain xmlns="http://schemas.openxmlformats.org/spreadsheetml/2006/main">
  <c r="AE15" i="4" l="1"/>
  <c r="AE7" i="4"/>
  <c r="AE4" i="4"/>
  <c r="AE5" i="4"/>
  <c r="AE39" i="3"/>
  <c r="AE16" i="3"/>
  <c r="AE20" i="3"/>
  <c r="AE13" i="3"/>
  <c r="AE12" i="3"/>
  <c r="AE14" i="3"/>
  <c r="AE10" i="3"/>
  <c r="AE7" i="3"/>
  <c r="AE3" i="3"/>
  <c r="AE5" i="3"/>
  <c r="AE6" i="3"/>
  <c r="AE4" i="3"/>
  <c r="N99" i="3"/>
  <c r="S99" i="3"/>
  <c r="X99" i="3"/>
  <c r="AC99" i="3"/>
  <c r="AE99" i="3"/>
  <c r="N56" i="3"/>
  <c r="S56" i="3"/>
  <c r="X56" i="3"/>
  <c r="AC56" i="3"/>
  <c r="AE56" i="3"/>
  <c r="N52" i="3"/>
  <c r="S52" i="3"/>
  <c r="X52" i="3"/>
  <c r="AC52" i="3"/>
  <c r="AE52" i="3"/>
  <c r="N46" i="3"/>
  <c r="S46" i="3"/>
  <c r="X46" i="3"/>
  <c r="AC46" i="3"/>
  <c r="AE46" i="3"/>
  <c r="N40" i="3"/>
  <c r="S40" i="3"/>
  <c r="X40" i="3"/>
  <c r="AC40" i="3"/>
  <c r="AE40" i="3"/>
  <c r="X49" i="2"/>
  <c r="X50" i="2"/>
  <c r="X51" i="2"/>
  <c r="X52" i="2"/>
  <c r="X53" i="2"/>
  <c r="AE31" i="2"/>
  <c r="X43" i="2"/>
  <c r="X44" i="2"/>
  <c r="X45" i="2"/>
  <c r="X46" i="2"/>
  <c r="AE33" i="2"/>
  <c r="AE36" i="2"/>
  <c r="AE34" i="2"/>
  <c r="AE30" i="2"/>
  <c r="AE29" i="2"/>
  <c r="AE20" i="2"/>
  <c r="AE24" i="2"/>
  <c r="AE19" i="2"/>
  <c r="AE16" i="2"/>
  <c r="AE14" i="2"/>
  <c r="AE17" i="2"/>
  <c r="AE15" i="2"/>
  <c r="AE13" i="2"/>
  <c r="AE7" i="2"/>
  <c r="AE10" i="2"/>
  <c r="AE8" i="2"/>
  <c r="AE6" i="2"/>
  <c r="AE9" i="2"/>
  <c r="AE5" i="2"/>
  <c r="AE4" i="2"/>
  <c r="I39" i="2"/>
  <c r="N39" i="2"/>
  <c r="S39" i="2"/>
  <c r="X39" i="2"/>
  <c r="AC39" i="2"/>
  <c r="AE39" i="2"/>
  <c r="I35" i="2"/>
  <c r="N35" i="2"/>
  <c r="S35" i="2"/>
  <c r="X35" i="2"/>
  <c r="AC35" i="2"/>
  <c r="AE35" i="2"/>
  <c r="X94" i="1"/>
  <c r="X95" i="1"/>
  <c r="AE39" i="1"/>
  <c r="AE37" i="1"/>
  <c r="AE36" i="1"/>
  <c r="AE32" i="1"/>
  <c r="AE35" i="1"/>
  <c r="AE28" i="1"/>
  <c r="AE33" i="1"/>
  <c r="AE31" i="1"/>
  <c r="AE34" i="1"/>
  <c r="AE21" i="1"/>
  <c r="AE25" i="1"/>
  <c r="AE24" i="1"/>
  <c r="AE30" i="1"/>
  <c r="AE13" i="1"/>
  <c r="AE29" i="1"/>
  <c r="AE22" i="1"/>
  <c r="AE27" i="1"/>
  <c r="AE26" i="1"/>
  <c r="AE17" i="1"/>
  <c r="AE23" i="1"/>
  <c r="AE20" i="1"/>
  <c r="AE11" i="1"/>
  <c r="AE16" i="1"/>
  <c r="AE12" i="1"/>
  <c r="AE15" i="1"/>
  <c r="AE19" i="1"/>
  <c r="AE18" i="1"/>
  <c r="AE14" i="1"/>
  <c r="AE10" i="1"/>
  <c r="AE8" i="1"/>
  <c r="AE7" i="1"/>
  <c r="AE9" i="1"/>
  <c r="AE6" i="1"/>
  <c r="AE3" i="1"/>
  <c r="AE5" i="1"/>
  <c r="AE4" i="1"/>
  <c r="S98" i="1"/>
  <c r="X98" i="1"/>
  <c r="AC98" i="1"/>
  <c r="S97" i="1"/>
  <c r="X97" i="1"/>
  <c r="AC97" i="1"/>
  <c r="S96" i="1"/>
  <c r="X96" i="1"/>
  <c r="AC96" i="1"/>
  <c r="S67" i="1"/>
  <c r="X67" i="1"/>
  <c r="AC67" i="1"/>
  <c r="AC48" i="1"/>
  <c r="S48" i="1"/>
  <c r="X48" i="1"/>
  <c r="E33" i="6" l="1"/>
  <c r="E29" i="6"/>
  <c r="E36" i="6"/>
  <c r="E26" i="6"/>
  <c r="E25" i="6"/>
  <c r="E30" i="6"/>
  <c r="E31" i="6"/>
  <c r="E28" i="6"/>
  <c r="E24" i="6"/>
  <c r="E27" i="6"/>
  <c r="E34" i="6"/>
  <c r="E35" i="6"/>
  <c r="E32" i="6"/>
  <c r="E23" i="6"/>
  <c r="E12" i="6"/>
  <c r="E11" i="6"/>
  <c r="E6" i="6"/>
  <c r="E8" i="6"/>
  <c r="E5" i="6"/>
  <c r="E4" i="6"/>
  <c r="E16" i="6"/>
  <c r="E7" i="6"/>
  <c r="E15" i="6"/>
  <c r="E13" i="6"/>
  <c r="E3" i="6"/>
  <c r="E19" i="6"/>
  <c r="E17" i="6"/>
  <c r="E10" i="6"/>
  <c r="E9" i="6"/>
  <c r="E14" i="6"/>
  <c r="E18" i="6"/>
  <c r="N34" i="3" l="1"/>
  <c r="S34" i="3"/>
  <c r="X34" i="3"/>
  <c r="AC34" i="3"/>
  <c r="AE34" i="3"/>
  <c r="N91" i="3"/>
  <c r="N90" i="3"/>
  <c r="N37" i="3"/>
  <c r="N17" i="3"/>
  <c r="N36" i="3"/>
  <c r="N89" i="3"/>
  <c r="N70" i="3"/>
  <c r="N54" i="3"/>
  <c r="S54" i="3"/>
  <c r="X54" i="3"/>
  <c r="AC54" i="3"/>
  <c r="AE54" i="3"/>
  <c r="N25" i="3"/>
  <c r="S25" i="3"/>
  <c r="X25" i="3"/>
  <c r="AC25" i="3"/>
  <c r="AE25" i="3"/>
  <c r="N4" i="3"/>
  <c r="N98" i="3"/>
  <c r="S98" i="3"/>
  <c r="X98" i="3"/>
  <c r="AC98" i="3"/>
  <c r="AE98" i="3"/>
  <c r="N65" i="3"/>
  <c r="S65" i="3"/>
  <c r="X65" i="3"/>
  <c r="AC65" i="3"/>
  <c r="AE65" i="3"/>
  <c r="N97" i="3"/>
  <c r="S97" i="3"/>
  <c r="X97" i="3"/>
  <c r="AC97" i="3"/>
  <c r="AE97" i="3"/>
  <c r="N26" i="3"/>
  <c r="N59" i="3"/>
  <c r="N82" i="3"/>
  <c r="N43" i="3"/>
  <c r="N55" i="3"/>
  <c r="S55" i="3"/>
  <c r="X55" i="3"/>
  <c r="AC55" i="3"/>
  <c r="AE55" i="3"/>
  <c r="N96" i="3"/>
  <c r="S96" i="3"/>
  <c r="X96" i="3"/>
  <c r="AC96" i="3"/>
  <c r="AE96" i="3"/>
  <c r="N95" i="3"/>
  <c r="S95" i="3"/>
  <c r="X95" i="3"/>
  <c r="AC95" i="3"/>
  <c r="AE95" i="3"/>
  <c r="N27" i="3"/>
  <c r="S27" i="3"/>
  <c r="X27" i="3"/>
  <c r="AC27" i="3"/>
  <c r="AE27" i="3"/>
  <c r="N31" i="3"/>
  <c r="S31" i="3"/>
  <c r="X31" i="3"/>
  <c r="AC31" i="3"/>
  <c r="AE31" i="3"/>
  <c r="N94" i="3"/>
  <c r="S94" i="3"/>
  <c r="X94" i="3"/>
  <c r="AC94" i="3"/>
  <c r="AE94" i="3"/>
  <c r="I94" i="3"/>
  <c r="I40" i="4" l="1"/>
  <c r="N40" i="4"/>
  <c r="S40" i="4"/>
  <c r="X40" i="4"/>
  <c r="AC40" i="4"/>
  <c r="AE40" i="4" s="1"/>
  <c r="I29" i="4"/>
  <c r="N29" i="4"/>
  <c r="S29" i="4"/>
  <c r="X29" i="4"/>
  <c r="AC29" i="4"/>
  <c r="AE29" i="4" s="1"/>
  <c r="I32" i="4"/>
  <c r="N32" i="4"/>
  <c r="S32" i="4"/>
  <c r="X32" i="4"/>
  <c r="AC32" i="4"/>
  <c r="AE32" i="4"/>
  <c r="I26" i="4"/>
  <c r="N26" i="4"/>
  <c r="S26" i="4"/>
  <c r="X26" i="4"/>
  <c r="AC26" i="4"/>
  <c r="AE26" i="4" s="1"/>
  <c r="I43" i="4"/>
  <c r="N43" i="4"/>
  <c r="S43" i="4"/>
  <c r="X43" i="4"/>
  <c r="AC43" i="4"/>
  <c r="AE43" i="4" s="1"/>
  <c r="N42" i="4"/>
  <c r="N28" i="4"/>
  <c r="N11" i="4"/>
  <c r="N37" i="4"/>
  <c r="N33" i="4"/>
  <c r="N39" i="4"/>
  <c r="N7" i="4"/>
  <c r="N3" i="4"/>
  <c r="N15" i="4"/>
  <c r="N10" i="4"/>
  <c r="N5" i="4"/>
  <c r="N34" i="4"/>
  <c r="N27" i="4"/>
  <c r="N12" i="4"/>
  <c r="N30" i="4"/>
  <c r="N35" i="4"/>
  <c r="N20" i="4"/>
  <c r="N31" i="4"/>
  <c r="N8" i="4"/>
  <c r="N22" i="4"/>
  <c r="N9" i="4"/>
  <c r="N36" i="4"/>
  <c r="S36" i="4"/>
  <c r="X36" i="4"/>
  <c r="AC36" i="4"/>
  <c r="AE36" i="4" s="1"/>
  <c r="N38" i="4"/>
  <c r="N4" i="4"/>
  <c r="N21" i="4"/>
  <c r="S21" i="4"/>
  <c r="X21" i="4"/>
  <c r="AC21" i="4"/>
  <c r="AE21" i="4" s="1"/>
  <c r="S44" i="4"/>
  <c r="X44" i="4"/>
  <c r="AC44" i="4"/>
  <c r="AE44" i="4" s="1"/>
  <c r="AC25" i="4"/>
  <c r="AE25" i="4" s="1"/>
  <c r="N25" i="4"/>
  <c r="N53" i="2"/>
  <c r="S53" i="2"/>
  <c r="AC53" i="2"/>
  <c r="AE53" i="2"/>
  <c r="AC52" i="2"/>
  <c r="AE52" i="2"/>
  <c r="AE42" i="2"/>
  <c r="AE51" i="2"/>
  <c r="AE38" i="2"/>
  <c r="AE50" i="2"/>
  <c r="AE44" i="2"/>
  <c r="N26" i="2"/>
  <c r="S70" i="3" l="1"/>
  <c r="S90" i="3"/>
  <c r="S91" i="3"/>
  <c r="S35" i="3"/>
  <c r="X35" i="3"/>
  <c r="AC35" i="3"/>
  <c r="AE35" i="3"/>
  <c r="N35" i="3"/>
  <c r="I35" i="3"/>
  <c r="S17" i="3"/>
  <c r="S50" i="3"/>
  <c r="I50" i="3"/>
  <c r="I17" i="3"/>
  <c r="N50" i="3"/>
  <c r="X50" i="3"/>
  <c r="X17" i="3"/>
  <c r="AC50" i="3"/>
  <c r="AC17" i="3"/>
  <c r="AE59" i="3"/>
  <c r="AE50" i="3"/>
  <c r="AE17" i="3"/>
  <c r="AE11" i="3"/>
  <c r="AE23" i="3"/>
  <c r="AE80" i="3"/>
  <c r="AE81" i="3"/>
  <c r="AE26" i="3"/>
  <c r="S10" i="3"/>
  <c r="AE24" i="3"/>
  <c r="AE57" i="3"/>
  <c r="AE9" i="3"/>
  <c r="AE8" i="3"/>
  <c r="AE18" i="3"/>
  <c r="AE76" i="3"/>
  <c r="AE45" i="3"/>
  <c r="AE19" i="3"/>
  <c r="AE77" i="3"/>
  <c r="AE21" i="3"/>
  <c r="AE71" i="3"/>
  <c r="AE68" i="3"/>
  <c r="AE60" i="3"/>
  <c r="AE78" i="3"/>
  <c r="AE29" i="3"/>
  <c r="AE79" i="3"/>
  <c r="AE47" i="3"/>
  <c r="AE33" i="3"/>
  <c r="AE32" i="3"/>
  <c r="AE38" i="3"/>
  <c r="AE41" i="3"/>
  <c r="AE63" i="3"/>
  <c r="AE49" i="3"/>
  <c r="AE66" i="3"/>
  <c r="AE58" i="3"/>
  <c r="AE72" i="3"/>
  <c r="AE28" i="3"/>
  <c r="AE48" i="3"/>
  <c r="AE75" i="3"/>
  <c r="AE61" i="3"/>
  <c r="AE82" i="3"/>
  <c r="AE43" i="3"/>
  <c r="AE64" i="3"/>
  <c r="AE83" i="3"/>
  <c r="AE84" i="3"/>
  <c r="AE73" i="3"/>
  <c r="AE30" i="3"/>
  <c r="AE85" i="3"/>
  <c r="AE86" i="3"/>
  <c r="AE87" i="3"/>
  <c r="AE69" i="3"/>
  <c r="AE67" i="3"/>
  <c r="AE15" i="3"/>
  <c r="AE88" i="3"/>
  <c r="AE37" i="3"/>
  <c r="AE36" i="3"/>
  <c r="AE89" i="3"/>
  <c r="AE70" i="3"/>
  <c r="AE90" i="3"/>
  <c r="AE91" i="3"/>
  <c r="AE53" i="3"/>
  <c r="AE74" i="3"/>
  <c r="AE92" i="3"/>
  <c r="AE93" i="3"/>
  <c r="AE22" i="3"/>
  <c r="AE62" i="3"/>
  <c r="AE51" i="3"/>
  <c r="AE44" i="3"/>
  <c r="I19" i="3" l="1"/>
  <c r="N19" i="3"/>
  <c r="S19" i="3"/>
  <c r="X19" i="3"/>
  <c r="AE11" i="2" l="1"/>
  <c r="AE12" i="2"/>
  <c r="AE18" i="2"/>
  <c r="AE26" i="2"/>
  <c r="AE25" i="2"/>
  <c r="AE23" i="2"/>
  <c r="AE28" i="2"/>
  <c r="AE40" i="2"/>
  <c r="AE27" i="2"/>
  <c r="AE37" i="2"/>
  <c r="AE21" i="2"/>
  <c r="AE43" i="2"/>
  <c r="AE46" i="2"/>
  <c r="AE45" i="2"/>
  <c r="AE49" i="2"/>
  <c r="AE47" i="2"/>
  <c r="AE32" i="2"/>
  <c r="AE41" i="2"/>
  <c r="AE48" i="2"/>
  <c r="AE22" i="2"/>
  <c r="AC71" i="1"/>
  <c r="AC5" i="1"/>
  <c r="AC45" i="1"/>
  <c r="AC9" i="1"/>
  <c r="AC22" i="1"/>
  <c r="AC7" i="1"/>
  <c r="AC49" i="1"/>
  <c r="AC17" i="1"/>
  <c r="AC58" i="1"/>
  <c r="AC34" i="1"/>
  <c r="AC42" i="1"/>
  <c r="AC13" i="1"/>
  <c r="AC23" i="1"/>
  <c r="AC29" i="1"/>
  <c r="AC72" i="1"/>
  <c r="AC59" i="1"/>
  <c r="AC21" i="1"/>
  <c r="AC25" i="1"/>
  <c r="AC73" i="1"/>
  <c r="AC46" i="1"/>
  <c r="AC74" i="1"/>
  <c r="AC75" i="1"/>
  <c r="AC30" i="1"/>
  <c r="AC68" i="1"/>
  <c r="AC77" i="1"/>
  <c r="AC3" i="1"/>
  <c r="AC11" i="1"/>
  <c r="AC41" i="1"/>
  <c r="AC50" i="1"/>
  <c r="AC19" i="1"/>
  <c r="AC78" i="1"/>
  <c r="AC79" i="1"/>
  <c r="AC80" i="1"/>
  <c r="AC57" i="1"/>
  <c r="AC43" i="1"/>
  <c r="AC20" i="1"/>
  <c r="AC81" i="1"/>
  <c r="AC33" i="1"/>
  <c r="AC35" i="1"/>
  <c r="AC60" i="1"/>
  <c r="AC47" i="1"/>
  <c r="AC61" i="1"/>
  <c r="AC10" i="1"/>
  <c r="AC82" i="1"/>
  <c r="AC39" i="1"/>
  <c r="AC44" i="1"/>
  <c r="AC26" i="1"/>
  <c r="AC64" i="1"/>
  <c r="AC12" i="1"/>
  <c r="AC83" i="1"/>
  <c r="AC84" i="1"/>
  <c r="AC31" i="1"/>
  <c r="AC32" i="1"/>
  <c r="AC85" i="1"/>
  <c r="AC16" i="1"/>
  <c r="AC14" i="1"/>
  <c r="AC86" i="1"/>
  <c r="AC24" i="1"/>
  <c r="AC62" i="1"/>
  <c r="AC87" i="1"/>
  <c r="AC6" i="1"/>
  <c r="AC40" i="1"/>
  <c r="AC88" i="1"/>
  <c r="AC51" i="1"/>
  <c r="AC38" i="1"/>
  <c r="AC52" i="1"/>
  <c r="AC53" i="1"/>
  <c r="AC89" i="1"/>
  <c r="AC4" i="1"/>
  <c r="AC90" i="1"/>
  <c r="AC54" i="1"/>
  <c r="AC36" i="1"/>
  <c r="AC65" i="1"/>
  <c r="AC93" i="1"/>
  <c r="AC94" i="1"/>
  <c r="AC95" i="1"/>
  <c r="AC91" i="1"/>
  <c r="AC92" i="1"/>
  <c r="AC37" i="1"/>
  <c r="AC66" i="1"/>
  <c r="X41" i="1"/>
  <c r="X50" i="1"/>
  <c r="X19" i="1"/>
  <c r="X78" i="1"/>
  <c r="X79" i="1"/>
  <c r="X80" i="1"/>
  <c r="X57" i="1"/>
  <c r="X43" i="1"/>
  <c r="X20" i="1"/>
  <c r="X81" i="1"/>
  <c r="X33" i="1"/>
  <c r="X35" i="1"/>
  <c r="X60" i="1"/>
  <c r="X47" i="1"/>
  <c r="X61" i="1"/>
  <c r="X10" i="1"/>
  <c r="X82" i="1"/>
  <c r="X39" i="1"/>
  <c r="X44" i="1"/>
  <c r="X26" i="1"/>
  <c r="X64" i="1"/>
  <c r="X12" i="1"/>
  <c r="X83" i="1"/>
  <c r="X84" i="1"/>
  <c r="X31" i="1"/>
  <c r="X32" i="1"/>
  <c r="X85" i="1"/>
  <c r="X16" i="1"/>
  <c r="X14" i="1"/>
  <c r="X86" i="1"/>
  <c r="X24" i="1"/>
  <c r="X62" i="1"/>
  <c r="X87" i="1"/>
  <c r="X6" i="1"/>
  <c r="X40" i="1"/>
  <c r="X88" i="1"/>
  <c r="X51" i="1"/>
  <c r="X38" i="1"/>
  <c r="X52" i="1"/>
  <c r="X53" i="1"/>
  <c r="X89" i="1"/>
  <c r="X4" i="1"/>
  <c r="X90" i="1"/>
  <c r="X54" i="1"/>
  <c r="X36" i="1"/>
  <c r="X65" i="1"/>
  <c r="X27" i="1"/>
  <c r="X63" i="1"/>
  <c r="X56" i="1"/>
  <c r="X55" i="1"/>
  <c r="X15" i="1"/>
  <c r="X91" i="1"/>
  <c r="X92" i="1"/>
  <c r="X37" i="1"/>
  <c r="X66" i="1"/>
  <c r="X93" i="1"/>
  <c r="AE93" i="1" s="1"/>
  <c r="AE94" i="1"/>
  <c r="AE95" i="1"/>
  <c r="X42" i="1"/>
  <c r="X13" i="1"/>
  <c r="X23" i="1"/>
  <c r="X29" i="1"/>
  <c r="X72" i="1"/>
  <c r="X59" i="1"/>
  <c r="X21" i="1"/>
  <c r="X25" i="1"/>
  <c r="X73" i="1"/>
  <c r="X46" i="1"/>
  <c r="X74" i="1"/>
  <c r="X75" i="1"/>
  <c r="X76" i="1"/>
  <c r="X71" i="1"/>
  <c r="X5" i="1"/>
  <c r="X45" i="1"/>
  <c r="X9" i="1"/>
  <c r="X22" i="1"/>
  <c r="X70" i="1"/>
  <c r="X28" i="1"/>
  <c r="X30" i="1"/>
  <c r="S95" i="1"/>
  <c r="S94" i="1"/>
  <c r="S93" i="1"/>
  <c r="S66" i="1"/>
  <c r="S92" i="1"/>
  <c r="S37" i="1"/>
  <c r="S57" i="1"/>
  <c r="S45" i="1"/>
  <c r="S74" i="1"/>
  <c r="S90" i="1"/>
  <c r="S85" i="1"/>
  <c r="S40" i="1"/>
  <c r="S42" i="1"/>
  <c r="S82" i="1"/>
  <c r="S87" i="1"/>
  <c r="S65" i="1"/>
  <c r="N65" i="1"/>
  <c r="N87" i="1"/>
  <c r="N82" i="1"/>
  <c r="N73" i="1"/>
  <c r="N42" i="1"/>
  <c r="N40" i="1"/>
  <c r="N85" i="1"/>
  <c r="N90" i="1" l="1"/>
  <c r="N74" i="1"/>
  <c r="N63" i="1"/>
  <c r="N45" i="1"/>
  <c r="N57" i="1"/>
  <c r="H44" i="9" l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I36" i="4"/>
  <c r="I21" i="4"/>
  <c r="N44" i="4"/>
  <c r="I44" i="4"/>
  <c r="X25" i="4"/>
  <c r="S25" i="4"/>
  <c r="I25" i="4"/>
  <c r="AC9" i="4"/>
  <c r="AE9" i="4" s="1"/>
  <c r="X9" i="4"/>
  <c r="S9" i="4"/>
  <c r="I9" i="4"/>
  <c r="AC22" i="4"/>
  <c r="AE22" i="4" s="1"/>
  <c r="X22" i="4"/>
  <c r="S22" i="4"/>
  <c r="I22" i="4"/>
  <c r="AC8" i="4"/>
  <c r="AE8" i="4" s="1"/>
  <c r="X8" i="4"/>
  <c r="S8" i="4"/>
  <c r="I8" i="4"/>
  <c r="AC31" i="4"/>
  <c r="AE31" i="4" s="1"/>
  <c r="X31" i="4"/>
  <c r="S31" i="4"/>
  <c r="I31" i="4"/>
  <c r="AC20" i="4"/>
  <c r="AE20" i="4" s="1"/>
  <c r="X20" i="4"/>
  <c r="S20" i="4"/>
  <c r="I20" i="4"/>
  <c r="AC35" i="4"/>
  <c r="AE35" i="4" s="1"/>
  <c r="X35" i="4"/>
  <c r="S35" i="4"/>
  <c r="I35" i="4"/>
  <c r="AC30" i="4"/>
  <c r="AE30" i="4" s="1"/>
  <c r="X30" i="4"/>
  <c r="S30" i="4"/>
  <c r="I30" i="4"/>
  <c r="AC39" i="4"/>
  <c r="AE39" i="4" s="1"/>
  <c r="X39" i="4"/>
  <c r="S39" i="4"/>
  <c r="I39" i="4"/>
  <c r="AC18" i="4"/>
  <c r="AE18" i="4" s="1"/>
  <c r="X18" i="4"/>
  <c r="S18" i="4"/>
  <c r="N18" i="4"/>
  <c r="I18" i="4"/>
  <c r="AC42" i="4"/>
  <c r="AE42" i="4" s="1"/>
  <c r="X42" i="4"/>
  <c r="I42" i="4"/>
  <c r="AC15" i="4"/>
  <c r="X15" i="4"/>
  <c r="S15" i="4"/>
  <c r="I15" i="4"/>
  <c r="AC41" i="4"/>
  <c r="AE41" i="4" s="1"/>
  <c r="X41" i="4"/>
  <c r="S41" i="4"/>
  <c r="N41" i="4"/>
  <c r="I41" i="4"/>
  <c r="AC38" i="4"/>
  <c r="AE38" i="4" s="1"/>
  <c r="X38" i="4"/>
  <c r="S38" i="4"/>
  <c r="I38" i="4"/>
  <c r="AC23" i="4"/>
  <c r="AE23" i="4" s="1"/>
  <c r="X23" i="4"/>
  <c r="S23" i="4"/>
  <c r="N23" i="4"/>
  <c r="I23" i="4"/>
  <c r="AC24" i="4"/>
  <c r="AE24" i="4" s="1"/>
  <c r="X24" i="4"/>
  <c r="S24" i="4"/>
  <c r="N24" i="4"/>
  <c r="I24" i="4"/>
  <c r="AC37" i="4"/>
  <c r="AE37" i="4" s="1"/>
  <c r="X37" i="4"/>
  <c r="S37" i="4"/>
  <c r="I37" i="4"/>
  <c r="AC34" i="4"/>
  <c r="AE34" i="4" s="1"/>
  <c r="X34" i="4"/>
  <c r="S34" i="4"/>
  <c r="I34" i="4"/>
  <c r="AC33" i="4"/>
  <c r="AE33" i="4" s="1"/>
  <c r="S33" i="4"/>
  <c r="I33" i="4"/>
  <c r="AC16" i="4"/>
  <c r="AE16" i="4" s="1"/>
  <c r="X16" i="4"/>
  <c r="S16" i="4"/>
  <c r="N16" i="4"/>
  <c r="I16" i="4"/>
  <c r="AC12" i="4"/>
  <c r="AE12" i="4" s="1"/>
  <c r="X12" i="4"/>
  <c r="S12" i="4"/>
  <c r="I12" i="4"/>
  <c r="AC19" i="4"/>
  <c r="AE19" i="4" s="1"/>
  <c r="X19" i="4"/>
  <c r="S19" i="4"/>
  <c r="N19" i="4"/>
  <c r="I19" i="4"/>
  <c r="AC28" i="4"/>
  <c r="AE28" i="4" s="1"/>
  <c r="X28" i="4"/>
  <c r="S28" i="4"/>
  <c r="I28" i="4"/>
  <c r="AC27" i="4"/>
  <c r="AE27" i="4" s="1"/>
  <c r="X27" i="4"/>
  <c r="S27" i="4"/>
  <c r="I27" i="4"/>
  <c r="AC17" i="4"/>
  <c r="AE17" i="4" s="1"/>
  <c r="X17" i="4"/>
  <c r="S17" i="4"/>
  <c r="N17" i="4"/>
  <c r="I17" i="4"/>
  <c r="AC14" i="4"/>
  <c r="AE14" i="4" s="1"/>
  <c r="X14" i="4"/>
  <c r="S14" i="4"/>
  <c r="N14" i="4"/>
  <c r="I14" i="4"/>
  <c r="AC10" i="4"/>
  <c r="AE10" i="4" s="1"/>
  <c r="X10" i="4"/>
  <c r="S10" i="4"/>
  <c r="I10" i="4"/>
  <c r="AC13" i="4"/>
  <c r="AE13" i="4" s="1"/>
  <c r="X13" i="4"/>
  <c r="S13" i="4"/>
  <c r="N13" i="4"/>
  <c r="I13" i="4"/>
  <c r="AC7" i="4"/>
  <c r="X7" i="4"/>
  <c r="S7" i="4"/>
  <c r="I7" i="4"/>
  <c r="AC5" i="4"/>
  <c r="X5" i="4"/>
  <c r="S5" i="4"/>
  <c r="I5" i="4"/>
  <c r="AC6" i="4"/>
  <c r="AE6" i="4" s="1"/>
  <c r="X6" i="4"/>
  <c r="S6" i="4"/>
  <c r="N6" i="4"/>
  <c r="I6" i="4"/>
  <c r="AC4" i="4"/>
  <c r="X4" i="4"/>
  <c r="S4" i="4"/>
  <c r="I4" i="4"/>
  <c r="AC11" i="4"/>
  <c r="AE11" i="4" s="1"/>
  <c r="X11" i="4"/>
  <c r="S11" i="4"/>
  <c r="I11" i="4"/>
  <c r="AC3" i="4"/>
  <c r="X3" i="4"/>
  <c r="S3" i="4"/>
  <c r="I3" i="4"/>
  <c r="AC59" i="3"/>
  <c r="X59" i="3"/>
  <c r="S59" i="3"/>
  <c r="I59" i="3"/>
  <c r="AC26" i="3"/>
  <c r="X26" i="3"/>
  <c r="S26" i="3"/>
  <c r="I26" i="3"/>
  <c r="AC81" i="3"/>
  <c r="X81" i="3"/>
  <c r="S81" i="3"/>
  <c r="N81" i="3"/>
  <c r="I81" i="3"/>
  <c r="AC80" i="3"/>
  <c r="X80" i="3"/>
  <c r="S80" i="3"/>
  <c r="N80" i="3"/>
  <c r="I80" i="3"/>
  <c r="AC23" i="3"/>
  <c r="X23" i="3"/>
  <c r="S23" i="3"/>
  <c r="N23" i="3"/>
  <c r="I23" i="3"/>
  <c r="AC11" i="3"/>
  <c r="X11" i="3"/>
  <c r="S11" i="3"/>
  <c r="N11" i="3"/>
  <c r="I11" i="3"/>
  <c r="AC8" i="3"/>
  <c r="X8" i="3"/>
  <c r="S8" i="3"/>
  <c r="N8" i="3"/>
  <c r="I8" i="3"/>
  <c r="AC9" i="3"/>
  <c r="X9" i="3"/>
  <c r="S9" i="3"/>
  <c r="N9" i="3"/>
  <c r="I9" i="3"/>
  <c r="AC57" i="3"/>
  <c r="X57" i="3"/>
  <c r="S57" i="3"/>
  <c r="N57" i="3"/>
  <c r="I57" i="3"/>
  <c r="AC24" i="3"/>
  <c r="X24" i="3"/>
  <c r="S24" i="3"/>
  <c r="N24" i="3"/>
  <c r="I24" i="3"/>
  <c r="AC51" i="3"/>
  <c r="X51" i="3"/>
  <c r="S51" i="3"/>
  <c r="N51" i="3"/>
  <c r="I51" i="3"/>
  <c r="AC62" i="3"/>
  <c r="X62" i="3"/>
  <c r="S62" i="3"/>
  <c r="N62" i="3"/>
  <c r="I62" i="3"/>
  <c r="AC22" i="3"/>
  <c r="X22" i="3"/>
  <c r="S22" i="3"/>
  <c r="N22" i="3"/>
  <c r="AC90" i="3"/>
  <c r="X90" i="3"/>
  <c r="I90" i="3"/>
  <c r="AC87" i="3"/>
  <c r="X87" i="3"/>
  <c r="S87" i="3"/>
  <c r="N87" i="3"/>
  <c r="I87" i="3"/>
  <c r="AC84" i="3"/>
  <c r="X84" i="3"/>
  <c r="S84" i="3"/>
  <c r="N84" i="3"/>
  <c r="I84" i="3"/>
  <c r="AC85" i="3"/>
  <c r="X85" i="3"/>
  <c r="S85" i="3"/>
  <c r="N85" i="3"/>
  <c r="I85" i="3"/>
  <c r="AC69" i="3"/>
  <c r="X69" i="3"/>
  <c r="S69" i="3"/>
  <c r="N69" i="3"/>
  <c r="I69" i="3"/>
  <c r="AC79" i="3"/>
  <c r="X79" i="3"/>
  <c r="S79" i="3"/>
  <c r="N79" i="3"/>
  <c r="I79" i="3"/>
  <c r="AC75" i="3"/>
  <c r="X75" i="3"/>
  <c r="S75" i="3"/>
  <c r="N75" i="3"/>
  <c r="I75" i="3"/>
  <c r="AC92" i="3"/>
  <c r="X92" i="3"/>
  <c r="S92" i="3"/>
  <c r="N92" i="3"/>
  <c r="I92" i="3"/>
  <c r="AC66" i="3"/>
  <c r="X66" i="3"/>
  <c r="S66" i="3"/>
  <c r="N66" i="3"/>
  <c r="I66" i="3"/>
  <c r="AC86" i="3"/>
  <c r="X86" i="3"/>
  <c r="S86" i="3"/>
  <c r="N86" i="3"/>
  <c r="I86" i="3"/>
  <c r="AC70" i="3"/>
  <c r="X70" i="3"/>
  <c r="I70" i="3"/>
  <c r="AC73" i="3"/>
  <c r="X73" i="3"/>
  <c r="S73" i="3"/>
  <c r="N73" i="3"/>
  <c r="I73" i="3"/>
  <c r="AC83" i="3"/>
  <c r="X83" i="3"/>
  <c r="S83" i="3"/>
  <c r="N83" i="3"/>
  <c r="I83" i="3"/>
  <c r="AC91" i="3"/>
  <c r="X91" i="3"/>
  <c r="I91" i="3"/>
  <c r="AC68" i="3"/>
  <c r="X68" i="3"/>
  <c r="S68" i="3"/>
  <c r="N68" i="3"/>
  <c r="I68" i="3"/>
  <c r="AC42" i="3"/>
  <c r="X42" i="3"/>
  <c r="S42" i="3"/>
  <c r="N42" i="3"/>
  <c r="I42" i="3"/>
  <c r="AC82" i="3"/>
  <c r="X82" i="3"/>
  <c r="S82" i="3"/>
  <c r="I82" i="3"/>
  <c r="AC53" i="3"/>
  <c r="X53" i="3"/>
  <c r="S53" i="3"/>
  <c r="N53" i="3"/>
  <c r="I53" i="3"/>
  <c r="AC93" i="3"/>
  <c r="X93" i="3"/>
  <c r="S93" i="3"/>
  <c r="N93" i="3"/>
  <c r="I93" i="3"/>
  <c r="AC76" i="3"/>
  <c r="X76" i="3"/>
  <c r="S76" i="3"/>
  <c r="N76" i="3"/>
  <c r="I76" i="3"/>
  <c r="AC72" i="3"/>
  <c r="X72" i="3"/>
  <c r="S72" i="3"/>
  <c r="N72" i="3"/>
  <c r="I72" i="3"/>
  <c r="AC89" i="3"/>
  <c r="X89" i="3"/>
  <c r="S89" i="3"/>
  <c r="I89" i="3"/>
  <c r="AC77" i="3"/>
  <c r="X77" i="3"/>
  <c r="S77" i="3"/>
  <c r="N77" i="3"/>
  <c r="I77" i="3"/>
  <c r="AC16" i="3"/>
  <c r="X16" i="3"/>
  <c r="S16" i="3"/>
  <c r="N16" i="3"/>
  <c r="I16" i="3"/>
  <c r="AC88" i="3"/>
  <c r="X88" i="3"/>
  <c r="S88" i="3"/>
  <c r="N88" i="3"/>
  <c r="I88" i="3"/>
  <c r="AC78" i="3"/>
  <c r="X78" i="3"/>
  <c r="S78" i="3"/>
  <c r="N78" i="3"/>
  <c r="I78" i="3"/>
  <c r="AC32" i="3"/>
  <c r="X32" i="3"/>
  <c r="S32" i="3"/>
  <c r="N32" i="3"/>
  <c r="I32" i="3"/>
  <c r="AC48" i="3"/>
  <c r="X48" i="3"/>
  <c r="S48" i="3"/>
  <c r="N48" i="3"/>
  <c r="I48" i="3"/>
  <c r="AC64" i="3"/>
  <c r="X64" i="3"/>
  <c r="S64" i="3"/>
  <c r="N64" i="3"/>
  <c r="I64" i="3"/>
  <c r="AC18" i="3"/>
  <c r="X18" i="3"/>
  <c r="S18" i="3"/>
  <c r="N18" i="3"/>
  <c r="I18" i="3"/>
  <c r="AC71" i="3"/>
  <c r="X71" i="3"/>
  <c r="S71" i="3"/>
  <c r="N71" i="3"/>
  <c r="I71" i="3"/>
  <c r="AC41" i="3"/>
  <c r="X41" i="3"/>
  <c r="S41" i="3"/>
  <c r="N41" i="3"/>
  <c r="I41" i="3"/>
  <c r="AC43" i="3"/>
  <c r="X43" i="3"/>
  <c r="S43" i="3"/>
  <c r="I43" i="3"/>
  <c r="AC60" i="3"/>
  <c r="X60" i="3"/>
  <c r="S60" i="3"/>
  <c r="N60" i="3"/>
  <c r="I60" i="3"/>
  <c r="AC74" i="3"/>
  <c r="X74" i="3"/>
  <c r="S74" i="3"/>
  <c r="N74" i="3"/>
  <c r="I74" i="3"/>
  <c r="AC67" i="3"/>
  <c r="X67" i="3"/>
  <c r="S67" i="3"/>
  <c r="N67" i="3"/>
  <c r="I67" i="3"/>
  <c r="AC29" i="3"/>
  <c r="X29" i="3"/>
  <c r="S29" i="3"/>
  <c r="N29" i="3"/>
  <c r="I29" i="3"/>
  <c r="AC63" i="3"/>
  <c r="X63" i="3"/>
  <c r="S63" i="3"/>
  <c r="N63" i="3"/>
  <c r="I63" i="3"/>
  <c r="AC61" i="3"/>
  <c r="X61" i="3"/>
  <c r="S61" i="3"/>
  <c r="N61" i="3"/>
  <c r="I61" i="3"/>
  <c r="AC58" i="3"/>
  <c r="X58" i="3"/>
  <c r="S58" i="3"/>
  <c r="N58" i="3"/>
  <c r="I58" i="3"/>
  <c r="AC44" i="3"/>
  <c r="X44" i="3"/>
  <c r="S44" i="3"/>
  <c r="N44" i="3"/>
  <c r="I44" i="3"/>
  <c r="AC49" i="3"/>
  <c r="X49" i="3"/>
  <c r="S49" i="3"/>
  <c r="N49" i="3"/>
  <c r="I49" i="3"/>
  <c r="AC39" i="3"/>
  <c r="X39" i="3"/>
  <c r="S39" i="3"/>
  <c r="N39" i="3"/>
  <c r="I39" i="3"/>
  <c r="AC38" i="3"/>
  <c r="X38" i="3"/>
  <c r="S38" i="3"/>
  <c r="N38" i="3"/>
  <c r="I38" i="3"/>
  <c r="AC47" i="3"/>
  <c r="X47" i="3"/>
  <c r="S47" i="3"/>
  <c r="N47" i="3"/>
  <c r="I47" i="3"/>
  <c r="AC30" i="3"/>
  <c r="X30" i="3"/>
  <c r="S30" i="3"/>
  <c r="N30" i="3"/>
  <c r="I30" i="3"/>
  <c r="AC21" i="3"/>
  <c r="X21" i="3"/>
  <c r="S21" i="3"/>
  <c r="N21" i="3"/>
  <c r="I21" i="3"/>
  <c r="AC45" i="3"/>
  <c r="X45" i="3"/>
  <c r="S45" i="3"/>
  <c r="N45" i="3"/>
  <c r="I45" i="3"/>
  <c r="AC19" i="3"/>
  <c r="AC12" i="3"/>
  <c r="X12" i="3"/>
  <c r="S12" i="3"/>
  <c r="N12" i="3"/>
  <c r="I12" i="3"/>
  <c r="AC28" i="3"/>
  <c r="X28" i="3"/>
  <c r="S28" i="3"/>
  <c r="N28" i="3"/>
  <c r="I28" i="3"/>
  <c r="AC37" i="3"/>
  <c r="X37" i="3"/>
  <c r="S37" i="3"/>
  <c r="I37" i="3"/>
  <c r="AC20" i="3"/>
  <c r="X20" i="3"/>
  <c r="S20" i="3"/>
  <c r="N20" i="3"/>
  <c r="I20" i="3"/>
  <c r="AC36" i="3"/>
  <c r="X36" i="3"/>
  <c r="S36" i="3"/>
  <c r="I36" i="3"/>
  <c r="AC33" i="3"/>
  <c r="X33" i="3"/>
  <c r="S33" i="3"/>
  <c r="N33" i="3"/>
  <c r="I33" i="3"/>
  <c r="AC10" i="3"/>
  <c r="X10" i="3"/>
  <c r="N10" i="3"/>
  <c r="I10" i="3"/>
  <c r="AC14" i="3"/>
  <c r="X14" i="3"/>
  <c r="S14" i="3"/>
  <c r="N14" i="3"/>
  <c r="I14" i="3"/>
  <c r="AC13" i="3"/>
  <c r="X13" i="3"/>
  <c r="S13" i="3"/>
  <c r="N13" i="3"/>
  <c r="I13" i="3"/>
  <c r="AC7" i="3"/>
  <c r="X7" i="3"/>
  <c r="S7" i="3"/>
  <c r="N7" i="3"/>
  <c r="I7" i="3"/>
  <c r="AC4" i="3"/>
  <c r="X4" i="3"/>
  <c r="S4" i="3"/>
  <c r="I4" i="3"/>
  <c r="AC15" i="3"/>
  <c r="X15" i="3"/>
  <c r="S15" i="3"/>
  <c r="N15" i="3"/>
  <c r="I15" i="3"/>
  <c r="AC6" i="3"/>
  <c r="X6" i="3"/>
  <c r="S6" i="3"/>
  <c r="N6" i="3"/>
  <c r="I6" i="3"/>
  <c r="AC3" i="3"/>
  <c r="X3" i="3"/>
  <c r="S3" i="3"/>
  <c r="N3" i="3"/>
  <c r="I3" i="3"/>
  <c r="AC5" i="3"/>
  <c r="X5" i="3"/>
  <c r="S5" i="3"/>
  <c r="N5" i="3"/>
  <c r="I5" i="3"/>
  <c r="I53" i="2"/>
  <c r="S52" i="2"/>
  <c r="N52" i="2"/>
  <c r="I52" i="2"/>
  <c r="AC42" i="2"/>
  <c r="X42" i="2"/>
  <c r="S42" i="2"/>
  <c r="N42" i="2"/>
  <c r="I42" i="2"/>
  <c r="AC51" i="2"/>
  <c r="N51" i="2"/>
  <c r="I51" i="2"/>
  <c r="AC33" i="2"/>
  <c r="X33" i="2"/>
  <c r="S33" i="2"/>
  <c r="N33" i="2"/>
  <c r="AC38" i="2"/>
  <c r="X38" i="2"/>
  <c r="S38" i="2"/>
  <c r="N38" i="2"/>
  <c r="I38" i="2"/>
  <c r="AC50" i="2"/>
  <c r="S50" i="2"/>
  <c r="N50" i="2"/>
  <c r="AC44" i="2"/>
  <c r="S44" i="2"/>
  <c r="N44" i="2"/>
  <c r="I44" i="2"/>
  <c r="AC36" i="2"/>
  <c r="X36" i="2"/>
  <c r="S36" i="2"/>
  <c r="N36" i="2"/>
  <c r="I36" i="2"/>
  <c r="AC22" i="2"/>
  <c r="S22" i="2"/>
  <c r="N22" i="2"/>
  <c r="I22" i="2"/>
  <c r="AC20" i="2"/>
  <c r="X20" i="2"/>
  <c r="S20" i="2"/>
  <c r="N20" i="2"/>
  <c r="I20" i="2"/>
  <c r="AC48" i="2"/>
  <c r="X48" i="2"/>
  <c r="S48" i="2"/>
  <c r="N48" i="2"/>
  <c r="I48" i="2"/>
  <c r="AC30" i="2"/>
  <c r="X30" i="2"/>
  <c r="S30" i="2"/>
  <c r="N30" i="2"/>
  <c r="I30" i="2"/>
  <c r="AC29" i="2"/>
  <c r="X29" i="2"/>
  <c r="S29" i="2"/>
  <c r="N29" i="2"/>
  <c r="I29" i="2"/>
  <c r="AC41" i="2"/>
  <c r="X41" i="2"/>
  <c r="S41" i="2"/>
  <c r="N41" i="2"/>
  <c r="I41" i="2"/>
  <c r="AC32" i="2"/>
  <c r="X32" i="2"/>
  <c r="S32" i="2"/>
  <c r="N32" i="2"/>
  <c r="I32" i="2"/>
  <c r="AC34" i="2"/>
  <c r="X34" i="2"/>
  <c r="S34" i="2"/>
  <c r="N34" i="2"/>
  <c r="I34" i="2"/>
  <c r="AC47" i="2"/>
  <c r="X47" i="2"/>
  <c r="S47" i="2"/>
  <c r="N47" i="2"/>
  <c r="I47" i="2"/>
  <c r="AC49" i="2"/>
  <c r="S49" i="2"/>
  <c r="N49" i="2"/>
  <c r="I49" i="2"/>
  <c r="AC45" i="2"/>
  <c r="S45" i="2"/>
  <c r="N45" i="2"/>
  <c r="I45" i="2"/>
  <c r="AC31" i="2"/>
  <c r="X31" i="2"/>
  <c r="S31" i="2"/>
  <c r="N31" i="2"/>
  <c r="I31" i="2"/>
  <c r="AC46" i="2"/>
  <c r="S46" i="2"/>
  <c r="N46" i="2"/>
  <c r="I46" i="2"/>
  <c r="AC43" i="2"/>
  <c r="S43" i="2"/>
  <c r="N43" i="2"/>
  <c r="I43" i="2"/>
  <c r="AC21" i="2"/>
  <c r="X21" i="2"/>
  <c r="S21" i="2"/>
  <c r="N21" i="2"/>
  <c r="I21" i="2"/>
  <c r="AC24" i="2"/>
  <c r="X24" i="2"/>
  <c r="S24" i="2"/>
  <c r="N24" i="2"/>
  <c r="I24" i="2"/>
  <c r="AC37" i="2"/>
  <c r="X37" i="2"/>
  <c r="S37" i="2"/>
  <c r="N37" i="2"/>
  <c r="I37" i="2"/>
  <c r="AC27" i="2"/>
  <c r="X27" i="2"/>
  <c r="S27" i="2"/>
  <c r="N27" i="2"/>
  <c r="I27" i="2"/>
  <c r="AC17" i="2"/>
  <c r="X17" i="2"/>
  <c r="S17" i="2"/>
  <c r="N17" i="2"/>
  <c r="I17" i="2"/>
  <c r="AC19" i="2"/>
  <c r="X19" i="2"/>
  <c r="S19" i="2"/>
  <c r="N19" i="2"/>
  <c r="I19" i="2"/>
  <c r="AC40" i="2"/>
  <c r="X40" i="2"/>
  <c r="S40" i="2"/>
  <c r="N40" i="2"/>
  <c r="I40" i="2"/>
  <c r="AC14" i="2"/>
  <c r="X14" i="2"/>
  <c r="S14" i="2"/>
  <c r="N14" i="2"/>
  <c r="I14" i="2"/>
  <c r="AC15" i="2"/>
  <c r="X15" i="2"/>
  <c r="S15" i="2"/>
  <c r="N15" i="2"/>
  <c r="I15" i="2"/>
  <c r="AC16" i="2"/>
  <c r="X16" i="2"/>
  <c r="S16" i="2"/>
  <c r="N16" i="2"/>
  <c r="I16" i="2"/>
  <c r="AC28" i="2"/>
  <c r="X28" i="2"/>
  <c r="S28" i="2"/>
  <c r="I28" i="2"/>
  <c r="AC23" i="2"/>
  <c r="X23" i="2"/>
  <c r="S23" i="2"/>
  <c r="N23" i="2"/>
  <c r="I23" i="2"/>
  <c r="AC25" i="2"/>
  <c r="X25" i="2"/>
  <c r="S25" i="2"/>
  <c r="N25" i="2"/>
  <c r="I25" i="2"/>
  <c r="AC26" i="2"/>
  <c r="X26" i="2"/>
  <c r="S26" i="2"/>
  <c r="I26" i="2"/>
  <c r="AC10" i="2"/>
  <c r="X10" i="2"/>
  <c r="S10" i="2"/>
  <c r="N10" i="2"/>
  <c r="I10" i="2"/>
  <c r="AC13" i="2"/>
  <c r="X13" i="2"/>
  <c r="S13" i="2"/>
  <c r="N13" i="2"/>
  <c r="I13" i="2"/>
  <c r="AC9" i="2"/>
  <c r="X9" i="2"/>
  <c r="S9" i="2"/>
  <c r="N9" i="2"/>
  <c r="I9" i="2"/>
  <c r="AC18" i="2"/>
  <c r="X18" i="2"/>
  <c r="S18" i="2"/>
  <c r="N18" i="2"/>
  <c r="I18" i="2"/>
  <c r="AC5" i="2"/>
  <c r="X5" i="2"/>
  <c r="S5" i="2"/>
  <c r="N5" i="2"/>
  <c r="I5" i="2"/>
  <c r="AC12" i="2"/>
  <c r="X12" i="2"/>
  <c r="S12" i="2"/>
  <c r="N12" i="2"/>
  <c r="I12" i="2"/>
  <c r="AC8" i="2"/>
  <c r="X8" i="2"/>
  <c r="S8" i="2"/>
  <c r="N8" i="2"/>
  <c r="I8" i="2"/>
  <c r="AC7" i="2"/>
  <c r="X7" i="2"/>
  <c r="S7" i="2"/>
  <c r="N7" i="2"/>
  <c r="I7" i="2"/>
  <c r="AC6" i="2"/>
  <c r="X6" i="2"/>
  <c r="S6" i="2"/>
  <c r="N6" i="2"/>
  <c r="I6" i="2"/>
  <c r="AC11" i="2"/>
  <c r="S11" i="2"/>
  <c r="N11" i="2"/>
  <c r="I11" i="2"/>
  <c r="AC4" i="2"/>
  <c r="X4" i="2"/>
  <c r="S4" i="2"/>
  <c r="N4" i="2"/>
  <c r="I4" i="2"/>
  <c r="AC3" i="2"/>
  <c r="X3" i="2"/>
  <c r="S3" i="2"/>
  <c r="N3" i="2"/>
  <c r="I3" i="2"/>
  <c r="S59" i="1"/>
  <c r="N59" i="1"/>
  <c r="I59" i="1"/>
  <c r="S53" i="1"/>
  <c r="N53" i="1"/>
  <c r="I53" i="1"/>
  <c r="S88" i="1"/>
  <c r="N88" i="1"/>
  <c r="I88" i="1"/>
  <c r="S30" i="1"/>
  <c r="N30" i="1"/>
  <c r="I30" i="1"/>
  <c r="AC69" i="1"/>
  <c r="X69" i="1"/>
  <c r="S69" i="1"/>
  <c r="N69" i="1"/>
  <c r="I69" i="1"/>
  <c r="X58" i="1"/>
  <c r="S58" i="1"/>
  <c r="N58" i="1"/>
  <c r="I58" i="1"/>
  <c r="S71" i="1"/>
  <c r="N71" i="1"/>
  <c r="I71" i="1"/>
  <c r="S52" i="1"/>
  <c r="N52" i="1"/>
  <c r="I52" i="1"/>
  <c r="AC56" i="1"/>
  <c r="S56" i="1"/>
  <c r="N56" i="1"/>
  <c r="I56" i="1"/>
  <c r="S75" i="1"/>
  <c r="N75" i="1"/>
  <c r="I75" i="1"/>
  <c r="X68" i="1"/>
  <c r="S68" i="1"/>
  <c r="N68" i="1"/>
  <c r="I68" i="1"/>
  <c r="S61" i="1"/>
  <c r="N61" i="1"/>
  <c r="I61" i="1"/>
  <c r="AC76" i="1"/>
  <c r="S76" i="1"/>
  <c r="N76" i="1"/>
  <c r="I76" i="1"/>
  <c r="S62" i="1"/>
  <c r="N62" i="1"/>
  <c r="I62" i="1"/>
  <c r="S47" i="1"/>
  <c r="N47" i="1"/>
  <c r="I47" i="1"/>
  <c r="S54" i="1"/>
  <c r="N54" i="1"/>
  <c r="I54" i="1"/>
  <c r="S89" i="1"/>
  <c r="N89" i="1"/>
  <c r="I89" i="1"/>
  <c r="S86" i="1"/>
  <c r="N86" i="1"/>
  <c r="I86" i="1"/>
  <c r="N92" i="1"/>
  <c r="I92" i="1"/>
  <c r="S78" i="1"/>
  <c r="N78" i="1"/>
  <c r="I78" i="1"/>
  <c r="S51" i="1"/>
  <c r="N51" i="1"/>
  <c r="I51" i="1"/>
  <c r="AC63" i="1"/>
  <c r="S63" i="1"/>
  <c r="I63" i="1"/>
  <c r="S41" i="1"/>
  <c r="N41" i="1"/>
  <c r="I41" i="1"/>
  <c r="S83" i="1"/>
  <c r="N83" i="1"/>
  <c r="I83" i="1"/>
  <c r="X77" i="1"/>
  <c r="S77" i="1"/>
  <c r="N77" i="1"/>
  <c r="I77" i="1"/>
  <c r="S79" i="1"/>
  <c r="N79" i="1"/>
  <c r="I79" i="1"/>
  <c r="AC55" i="1"/>
  <c r="S55" i="1"/>
  <c r="N55" i="1"/>
  <c r="I55" i="1"/>
  <c r="AC70" i="1"/>
  <c r="S70" i="1"/>
  <c r="N70" i="1"/>
  <c r="I70" i="1"/>
  <c r="S80" i="1"/>
  <c r="N80" i="1"/>
  <c r="I80" i="1"/>
  <c r="S64" i="1"/>
  <c r="N64" i="1"/>
  <c r="I64" i="1"/>
  <c r="AC28" i="1"/>
  <c r="S28" i="1"/>
  <c r="N28" i="1"/>
  <c r="I28" i="1"/>
  <c r="S25" i="1"/>
  <c r="N25" i="1"/>
  <c r="I25" i="1"/>
  <c r="S33" i="1"/>
  <c r="N33" i="1"/>
  <c r="I33" i="1"/>
  <c r="S32" i="1"/>
  <c r="N32" i="1"/>
  <c r="I32" i="1"/>
  <c r="S84" i="1"/>
  <c r="N84" i="1"/>
  <c r="I84" i="1"/>
  <c r="X11" i="1"/>
  <c r="S11" i="1"/>
  <c r="N11" i="1"/>
  <c r="I11" i="1"/>
  <c r="X49" i="1"/>
  <c r="S49" i="1"/>
  <c r="N49" i="1"/>
  <c r="I49" i="1"/>
  <c r="S39" i="1"/>
  <c r="N39" i="1"/>
  <c r="I39" i="1"/>
  <c r="S21" i="1"/>
  <c r="N21" i="1"/>
  <c r="I21" i="1"/>
  <c r="S43" i="1"/>
  <c r="N43" i="1"/>
  <c r="I43" i="1"/>
  <c r="S81" i="1"/>
  <c r="N81" i="1"/>
  <c r="I81" i="1"/>
  <c r="S31" i="1"/>
  <c r="N31" i="1"/>
  <c r="I31" i="1"/>
  <c r="S60" i="1"/>
  <c r="N60" i="1"/>
  <c r="I60" i="1"/>
  <c r="S91" i="1"/>
  <c r="N91" i="1"/>
  <c r="I91" i="1"/>
  <c r="S38" i="1"/>
  <c r="N38" i="1"/>
  <c r="I38" i="1"/>
  <c r="S72" i="1"/>
  <c r="N72" i="1"/>
  <c r="I72" i="1"/>
  <c r="S50" i="1"/>
  <c r="N50" i="1"/>
  <c r="I50" i="1"/>
  <c r="X34" i="1"/>
  <c r="S34" i="1"/>
  <c r="N34" i="1"/>
  <c r="I34" i="1"/>
  <c r="S46" i="1"/>
  <c r="N46" i="1"/>
  <c r="I46" i="1"/>
  <c r="S44" i="1"/>
  <c r="N44" i="1"/>
  <c r="I44" i="1"/>
  <c r="S26" i="1"/>
  <c r="N26" i="1"/>
  <c r="I26" i="1"/>
  <c r="S16" i="1"/>
  <c r="N16" i="1"/>
  <c r="I16" i="1"/>
  <c r="S20" i="1"/>
  <c r="N20" i="1"/>
  <c r="I20" i="1"/>
  <c r="S23" i="1"/>
  <c r="N23" i="1"/>
  <c r="I23" i="1"/>
  <c r="S36" i="1"/>
  <c r="N36" i="1"/>
  <c r="I36" i="1"/>
  <c r="S35" i="1"/>
  <c r="N35" i="1"/>
  <c r="I35" i="1"/>
  <c r="S29" i="1"/>
  <c r="N29" i="1"/>
  <c r="I29" i="1"/>
  <c r="AC27" i="1"/>
  <c r="S27" i="1"/>
  <c r="N27" i="1"/>
  <c r="I27" i="1"/>
  <c r="S24" i="1"/>
  <c r="N24" i="1"/>
  <c r="I24" i="1"/>
  <c r="S22" i="1"/>
  <c r="N22" i="1"/>
  <c r="I22" i="1"/>
  <c r="S14" i="1"/>
  <c r="N14" i="1"/>
  <c r="I14" i="1"/>
  <c r="S12" i="1"/>
  <c r="N12" i="1"/>
  <c r="I12" i="1"/>
  <c r="AC15" i="1"/>
  <c r="S15" i="1"/>
  <c r="N15" i="1"/>
  <c r="I15" i="1"/>
  <c r="AC18" i="1"/>
  <c r="X18" i="1"/>
  <c r="S18" i="1"/>
  <c r="N18" i="1"/>
  <c r="I18" i="1"/>
  <c r="S19" i="1"/>
  <c r="N19" i="1"/>
  <c r="I19" i="1"/>
  <c r="S13" i="1"/>
  <c r="N13" i="1"/>
  <c r="I13" i="1"/>
  <c r="AC8" i="1"/>
  <c r="X8" i="1"/>
  <c r="S8" i="1"/>
  <c r="N8" i="1"/>
  <c r="I8" i="1"/>
  <c r="S10" i="1"/>
  <c r="N10" i="1"/>
  <c r="I10" i="1"/>
  <c r="X7" i="1"/>
  <c r="S7" i="1"/>
  <c r="N7" i="1"/>
  <c r="I7" i="1"/>
  <c r="X17" i="1"/>
  <c r="S17" i="1"/>
  <c r="N17" i="1"/>
  <c r="I17" i="1"/>
  <c r="S9" i="1"/>
  <c r="N9" i="1"/>
  <c r="I9" i="1"/>
  <c r="S6" i="1"/>
  <c r="N6" i="1"/>
  <c r="I6" i="1"/>
  <c r="S5" i="1"/>
  <c r="N5" i="1"/>
  <c r="I5" i="1"/>
  <c r="S4" i="1"/>
  <c r="N4" i="1"/>
  <c r="I4" i="1"/>
  <c r="X3" i="1"/>
  <c r="S3" i="1"/>
  <c r="N3" i="1"/>
  <c r="I3" i="1"/>
</calcChain>
</file>

<file path=xl/sharedStrings.xml><?xml version="1.0" encoding="utf-8"?>
<sst xmlns="http://schemas.openxmlformats.org/spreadsheetml/2006/main" count="1054" uniqueCount="346">
  <si>
    <t>1.GP  06.04.2019 Lana</t>
  </si>
  <si>
    <t>2. GP  13.04.2019 Bozen</t>
  </si>
  <si>
    <t xml:space="preserve"> </t>
  </si>
  <si>
    <t>L</t>
  </si>
  <si>
    <t>S</t>
  </si>
  <si>
    <t>W</t>
  </si>
  <si>
    <t>TOT</t>
  </si>
  <si>
    <t xml:space="preserve">P. </t>
  </si>
  <si>
    <t>P.</t>
  </si>
  <si>
    <t>GOFFI Alessia</t>
  </si>
  <si>
    <t>CF</t>
  </si>
  <si>
    <t>BZ050 ATLETICA GHERDEINA RAIFFEISEN</t>
  </si>
  <si>
    <t>TOMASINI Jana</t>
  </si>
  <si>
    <t>BURGER Marie</t>
  </si>
  <si>
    <t>BZ031 A.S.D.SSV BRIXEN</t>
  </si>
  <si>
    <t>REIFER Ilena</t>
  </si>
  <si>
    <t>CHIZZALI Greta</t>
  </si>
  <si>
    <t>BZ068 S.G EISACKTAL RAIFFEISEN ASV</t>
  </si>
  <si>
    <t>DA DAMOS Alessia</t>
  </si>
  <si>
    <t>BZ025 SOCIETA' ATLETICA BOLZANO</t>
  </si>
  <si>
    <t>CORDIOLI Miriam</t>
  </si>
  <si>
    <t>BZ018 S.A.F. BOLZANO</t>
  </si>
  <si>
    <t>MARINELLO Anna</t>
  </si>
  <si>
    <t>BARBORINI Alessia</t>
  </si>
  <si>
    <t>FILL Sophia</t>
  </si>
  <si>
    <t>BZ054 KSV LEICHTATHLETIK DILETTANTIS</t>
  </si>
  <si>
    <t>HALLER Linda</t>
  </si>
  <si>
    <t>BZ088 AMATEURSPORTCLUB PASSEIER</t>
  </si>
  <si>
    <t>BRAMEZZA Federica</t>
  </si>
  <si>
    <t>WALDER Ida</t>
  </si>
  <si>
    <t>OBERRAUCH Lisa</t>
  </si>
  <si>
    <t>PLONER Sophia</t>
  </si>
  <si>
    <t>CIMA Alessandra</t>
  </si>
  <si>
    <t>PUNTAIER Karoline</t>
  </si>
  <si>
    <t>VECCHIATO Laura</t>
  </si>
  <si>
    <t>FISCHNALLER Hannah</t>
  </si>
  <si>
    <t>LIBRERA Giulia</t>
  </si>
  <si>
    <t>TURINI Lisa</t>
  </si>
  <si>
    <t>BZ011 ASV S.V. LANA - RAIKA</t>
  </si>
  <si>
    <t>FISCHER Johanna</t>
  </si>
  <si>
    <t>KARBON Alice</t>
  </si>
  <si>
    <t>PICHLER Fiona</t>
  </si>
  <si>
    <t>MEYER Clarissa</t>
  </si>
  <si>
    <t>BZ073 A.S.D. SUEDTIROL TEAM CLUB</t>
  </si>
  <si>
    <t>MEMOLLA Evelin</t>
  </si>
  <si>
    <t>GAISER Jasmin</t>
  </si>
  <si>
    <t>D'ANGELO Agata</t>
  </si>
  <si>
    <t>HALLER Anna</t>
  </si>
  <si>
    <t>FLARER Ruth</t>
  </si>
  <si>
    <t>SILBERNAGL Amelie</t>
  </si>
  <si>
    <t>WINDEGGER Daiane</t>
  </si>
  <si>
    <t>LOESCH Ariane</t>
  </si>
  <si>
    <t>ORTLER Valentina</t>
  </si>
  <si>
    <t>KERSCHBAUMER Paula Mari</t>
  </si>
  <si>
    <t>HUBER Nicole</t>
  </si>
  <si>
    <t>BZ008 SSV BRUNECK BRUNICO VOLKSBANK</t>
  </si>
  <si>
    <t>FREI Luianta</t>
  </si>
  <si>
    <t>MATUZZI Sara</t>
  </si>
  <si>
    <t>COSTA Bianca</t>
  </si>
  <si>
    <t>GREIF Salome</t>
  </si>
  <si>
    <t>OESTERREICHER Elisa</t>
  </si>
  <si>
    <t>PALLA Lisa</t>
  </si>
  <si>
    <t>LEUPRECHT Lisa</t>
  </si>
  <si>
    <t>FREI Magdalena</t>
  </si>
  <si>
    <t>AMORT Vanessa</t>
  </si>
  <si>
    <t>NEUMAIR Sophie</t>
  </si>
  <si>
    <t>HOFFER Ida</t>
  </si>
  <si>
    <t>ASAM Judith</t>
  </si>
  <si>
    <t>VUCEMILLO Emily</t>
  </si>
  <si>
    <t>BZ019 SPORTCLUB MERANO</t>
  </si>
  <si>
    <t>HOFER Laura</t>
  </si>
  <si>
    <t>GERLONI Lena</t>
  </si>
  <si>
    <t>OBKIRCHER Laura</t>
  </si>
  <si>
    <t>BZ092 ASV DEUTSCHNOFEN</t>
  </si>
  <si>
    <t>GUTZMER Sophie</t>
  </si>
  <si>
    <t>VENERI Valentina</t>
  </si>
  <si>
    <t>BZ023 ASV L.C. BOZEN RAIFFEISEN</t>
  </si>
  <si>
    <t>SANVIDO Federica</t>
  </si>
  <si>
    <t>HALMO Jessica Elena</t>
  </si>
  <si>
    <t>ZOESCHG Lisa</t>
  </si>
  <si>
    <t>PRINI Carolin</t>
  </si>
  <si>
    <t>TINKHAUSER Clara</t>
  </si>
  <si>
    <t>BZ014 ASV JENESIEN SOLTNFLITZER</t>
  </si>
  <si>
    <t>TRUANT Maddalena</t>
  </si>
  <si>
    <t>LUCCHIARI Elisa Cesara</t>
  </si>
  <si>
    <t>RAFFL Franziska</t>
  </si>
  <si>
    <t>GENETTI Emily Anna</t>
  </si>
  <si>
    <t>MAHLKNECHT Nadine</t>
  </si>
  <si>
    <t>AINHAUSER Lena</t>
  </si>
  <si>
    <t>GASSER Leonie</t>
  </si>
  <si>
    <t>VORHAUSER Sofia</t>
  </si>
  <si>
    <t>TAUBER Alexa</t>
  </si>
  <si>
    <t>BREITENBERGER Lena</t>
  </si>
  <si>
    <t>cf</t>
  </si>
  <si>
    <t>DALLE AVE GAERBER Marga</t>
  </si>
  <si>
    <t>AINHAUSER Sara</t>
  </si>
  <si>
    <t>ADAMI Matilda</t>
  </si>
  <si>
    <t>SANTONI Isabel</t>
  </si>
  <si>
    <t>THALER Lea</t>
  </si>
  <si>
    <t>FRANZOSI Michela</t>
  </si>
  <si>
    <t>VON PAYR Andreas</t>
  </si>
  <si>
    <t>CM</t>
  </si>
  <si>
    <t>BUCCIARELLI Mattia</t>
  </si>
  <si>
    <t>CRUCIOTTI Mattia</t>
  </si>
  <si>
    <t>GOELLER Jakob</t>
  </si>
  <si>
    <t>TOCCOLI Michele</t>
  </si>
  <si>
    <t>DALSASS Noah</t>
  </si>
  <si>
    <t>SOELVA Jakob</t>
  </si>
  <si>
    <t>FEDERER Simon</t>
  </si>
  <si>
    <t>FRANCESCATO Matteo</t>
  </si>
  <si>
    <t>BZ026 A.S.D. S.A.F. LAIVES</t>
  </si>
  <si>
    <t>ENNEMOSER Thomas</t>
  </si>
  <si>
    <t>MELLE Valentino Luca</t>
  </si>
  <si>
    <t>PEDRON Mattia</t>
  </si>
  <si>
    <t>FATTOR Jacopo</t>
  </si>
  <si>
    <t>MAIRHOFER Max</t>
  </si>
  <si>
    <t>FILIP Gabriel Emanuel</t>
  </si>
  <si>
    <t>PETRANZAN Gabriele</t>
  </si>
  <si>
    <t>ANDERLAN Raul Lucas</t>
  </si>
  <si>
    <t>VALT Christian</t>
  </si>
  <si>
    <t>FINOTTI Alessandro</t>
  </si>
  <si>
    <t>STALTARI Simone</t>
  </si>
  <si>
    <t>DE CARLI Max</t>
  </si>
  <si>
    <t>GIRELLI Ivan</t>
  </si>
  <si>
    <t>CREPAZ Jonas</t>
  </si>
  <si>
    <t>BUSELLATO CINA' Gabriel</t>
  </si>
  <si>
    <t>DAMETTO Amedeo</t>
  </si>
  <si>
    <t>TIT Paul</t>
  </si>
  <si>
    <t>WELSCHER Maximilian</t>
  </si>
  <si>
    <t>GASSER Alex</t>
  </si>
  <si>
    <t>IRSARA Paul</t>
  </si>
  <si>
    <t>DOMENICI Ivan</t>
  </si>
  <si>
    <t>OBERPERTINGER Michael</t>
  </si>
  <si>
    <t>LIEBICH Sebastian</t>
  </si>
  <si>
    <t>FLAIM Jacopo</t>
  </si>
  <si>
    <t>ZENONIANI Simone</t>
  </si>
  <si>
    <t>BZ011 ASV S.V. LANA – RAIKA</t>
  </si>
  <si>
    <t>CORRADINI Riccardo</t>
  </si>
  <si>
    <t>RUGGERA Marco</t>
  </si>
  <si>
    <t>KOMPATSCHER David</t>
  </si>
  <si>
    <t>BARAZZUOL Maria Elisa</t>
  </si>
  <si>
    <t>RF</t>
  </si>
  <si>
    <t>BAUMGARTNER Franziska</t>
  </si>
  <si>
    <t>KLAMMER Carmen</t>
  </si>
  <si>
    <t>RAMPADO Sonia</t>
  </si>
  <si>
    <t>PUPP Emy</t>
  </si>
  <si>
    <t>PLONER Sabrina</t>
  </si>
  <si>
    <t>CHUGAYDA Sofiacristina</t>
  </si>
  <si>
    <t>CARRELLA Sofia</t>
  </si>
  <si>
    <t>GIOVANELLI Vittoria</t>
  </si>
  <si>
    <t>HUSSIEN Jasmin</t>
  </si>
  <si>
    <t>SCHWARZ Emma</t>
  </si>
  <si>
    <t>KARBON Ilaria</t>
  </si>
  <si>
    <t>SARACINO Gabriela Xochi</t>
  </si>
  <si>
    <t>MARTH Lena</t>
  </si>
  <si>
    <t>PITSCHEIDER Saphira</t>
  </si>
  <si>
    <t>FINK Hanna</t>
  </si>
  <si>
    <t>CERUTTI Michelle</t>
  </si>
  <si>
    <t>FRANCHI Sara</t>
  </si>
  <si>
    <t>PASCOTTO Lena</t>
  </si>
  <si>
    <t>HOELZL Eva</t>
  </si>
  <si>
    <t>KASERER Greta</t>
  </si>
  <si>
    <t>ZENONIANI Sofia</t>
  </si>
  <si>
    <t>LUBELLO Nicole</t>
  </si>
  <si>
    <t>AMORT Sophia</t>
  </si>
  <si>
    <t>MARCOTTO Elisa</t>
  </si>
  <si>
    <t>MOSER Leonie</t>
  </si>
  <si>
    <t>KUHN Mirja</t>
  </si>
  <si>
    <t>HALMO Natalie Danielle</t>
  </si>
  <si>
    <t>PICHLER Valeria</t>
  </si>
  <si>
    <t>VEGLIA Sara</t>
  </si>
  <si>
    <t>GRUBER Leni</t>
  </si>
  <si>
    <t>NEUMAIR Sara</t>
  </si>
  <si>
    <t>KLAMMSTEINER Adelheid</t>
  </si>
  <si>
    <t>GASSER Johanna</t>
  </si>
  <si>
    <t>BRUGGER Andrea</t>
  </si>
  <si>
    <t>NEUNHAEUSERER Elina</t>
  </si>
  <si>
    <t>MINIUCCHI Ginevra</t>
  </si>
  <si>
    <t>IRSCHARA Julia</t>
  </si>
  <si>
    <t>GRUENFELDER Caterina</t>
  </si>
  <si>
    <t>RUEDL Viktoria</t>
  </si>
  <si>
    <t>KIRCHLER Alexandra</t>
  </si>
  <si>
    <t>FRANCELLI Anna</t>
  </si>
  <si>
    <t>SILBERNAGL Sophia</t>
  </si>
  <si>
    <t>MARRONE Arianna</t>
  </si>
  <si>
    <t>CARLANDO Iris</t>
  </si>
  <si>
    <t>WIESER Vanessa</t>
  </si>
  <si>
    <t>VALLE Nina</t>
  </si>
  <si>
    <t>NEGRI Anna</t>
  </si>
  <si>
    <t>FILL Maria</t>
  </si>
  <si>
    <t>GRAIFF Aurora</t>
  </si>
  <si>
    <t>UNTERWEGER Sophia</t>
  </si>
  <si>
    <t>OBERRAUCH Nadine</t>
  </si>
  <si>
    <t>PAROLARI Elena</t>
  </si>
  <si>
    <t>SOELVA Anna Maria</t>
  </si>
  <si>
    <t>PASSLER HANNA</t>
  </si>
  <si>
    <t>MAIR Katharina</t>
  </si>
  <si>
    <t>WIERER Marie</t>
  </si>
  <si>
    <t>MORA Aurora</t>
  </si>
  <si>
    <t>HILLEBRANDT Judith Burg</t>
  </si>
  <si>
    <t>PEINTNER Mara</t>
  </si>
  <si>
    <t>PASSLER Eva</t>
  </si>
  <si>
    <t>PALLAVICINI Morgana</t>
  </si>
  <si>
    <t>PASSLER LISA</t>
  </si>
  <si>
    <t>TELSER Franziska</t>
  </si>
  <si>
    <t>OETTL Christoph</t>
  </si>
  <si>
    <t>RM</t>
  </si>
  <si>
    <t>LUBELLO Kevin</t>
  </si>
  <si>
    <t>FLAIM Enrico</t>
  </si>
  <si>
    <t>GRAIFF Mattia</t>
  </si>
  <si>
    <t>PRUENSTER Samuel</t>
  </si>
  <si>
    <t>MERLIN Pheaphon</t>
  </si>
  <si>
    <t>GALLMETZER Aaron</t>
  </si>
  <si>
    <t>PELLICINI Dylan</t>
  </si>
  <si>
    <t>DOSSER Simon</t>
  </si>
  <si>
    <t>GUFLER Noel</t>
  </si>
  <si>
    <t>TSCHOELL Manuel</t>
  </si>
  <si>
    <t>LONGO Damiano</t>
  </si>
  <si>
    <t>GENTILINI Leonardo</t>
  </si>
  <si>
    <t>VALERIO Gabriele</t>
  </si>
  <si>
    <t>AGETHLE David</t>
  </si>
  <si>
    <t>MARCHI Pietro</t>
  </si>
  <si>
    <t>BZ071 C.S.S. LEONARDO DA VINCI</t>
  </si>
  <si>
    <t>TSCHINKEL Manuel</t>
  </si>
  <si>
    <t>LUBELLO Martin</t>
  </si>
  <si>
    <t>ARGENTIERO Nicolas</t>
  </si>
  <si>
    <t>ENRICH Jonathan</t>
  </si>
  <si>
    <t>FARINA Simone</t>
  </si>
  <si>
    <t>GUERRIERO Gabriel</t>
  </si>
  <si>
    <t>PEDRON Davide</t>
  </si>
  <si>
    <t>LEUPRECHT Hannes</t>
  </si>
  <si>
    <t>BZ011 ASV S.V.LANA-Raika</t>
  </si>
  <si>
    <t>DE CARLI Alex</t>
  </si>
  <si>
    <t>MEMOLLA Jimmy</t>
  </si>
  <si>
    <t>CLASS. FEMMINILE</t>
  </si>
  <si>
    <t xml:space="preserve">RM </t>
  </si>
  <si>
    <t xml:space="preserve">CM </t>
  </si>
  <si>
    <t>CLASS.  MASCHILE</t>
  </si>
  <si>
    <t>CADETTE</t>
  </si>
  <si>
    <t>80h</t>
  </si>
  <si>
    <t>Weit</t>
  </si>
  <si>
    <t>Speer</t>
  </si>
  <si>
    <t>Bonus</t>
  </si>
  <si>
    <t>TOTALE</t>
  </si>
  <si>
    <t>CADETTI</t>
  </si>
  <si>
    <t>100H</t>
  </si>
  <si>
    <t>RAGAZZE</t>
  </si>
  <si>
    <t>60h</t>
  </si>
  <si>
    <t>Ball</t>
  </si>
  <si>
    <t>RAGAZZI</t>
  </si>
  <si>
    <t>HUBER Jennoifer</t>
  </si>
  <si>
    <t>CECCHETTO Giulia</t>
  </si>
  <si>
    <t>GALLMETZER Anna</t>
  </si>
  <si>
    <t>TONELLI Lisa</t>
  </si>
  <si>
    <t>BZ013 ASV STERZING VOLKSBANK</t>
  </si>
  <si>
    <t>PARROTTINO Celine</t>
  </si>
  <si>
    <t>SADJA Keira</t>
  </si>
  <si>
    <t>FILL Leonie</t>
  </si>
  <si>
    <t>FRICK Theresa</t>
  </si>
  <si>
    <t>MARKART Nora</t>
  </si>
  <si>
    <t>REFATTI Alyssa</t>
  </si>
  <si>
    <t>UNTERTHURNER Lisa</t>
  </si>
  <si>
    <t>DALLA VALLE Nicol</t>
  </si>
  <si>
    <t>HOFER Anna</t>
  </si>
  <si>
    <t>MARKART Laura</t>
  </si>
  <si>
    <t>PROFANTER Nadja</t>
  </si>
  <si>
    <t>VON WOHLGEMUTH Amelie</t>
  </si>
  <si>
    <t>3 BEST</t>
  </si>
  <si>
    <t>4.GP 01.09.2019 Kaltern</t>
  </si>
  <si>
    <t>BURGMANN Simon</t>
  </si>
  <si>
    <t>3.GP 15.06.2019 Gröden</t>
  </si>
  <si>
    <t>LUDESCHER Hermann Martin</t>
  </si>
  <si>
    <t>VERONESI VEDOVELLI Leopold</t>
  </si>
  <si>
    <t>BONARDO Andrea</t>
  </si>
  <si>
    <t>GUAGNI Emil</t>
  </si>
  <si>
    <t>BZ001 A.S.MERANO</t>
  </si>
  <si>
    <t>HESSE Magnus</t>
  </si>
  <si>
    <t>SAUDA Lorenzo</t>
  </si>
  <si>
    <t>TASSIELLI Giuseppe</t>
  </si>
  <si>
    <t>TOMASI Daniele</t>
  </si>
  <si>
    <t>VISENTIN Marek</t>
  </si>
  <si>
    <t>BZ008 SSV BRUNICO VOLKSBANK</t>
  </si>
  <si>
    <t>WINDEGGER Yannick</t>
  </si>
  <si>
    <t>BRUGGER Karin</t>
  </si>
  <si>
    <t>DEMETZ Nina</t>
  </si>
  <si>
    <t>DEMETZSofia</t>
  </si>
  <si>
    <t>FEICHTER Katharina</t>
  </si>
  <si>
    <t>FRACARO Emma</t>
  </si>
  <si>
    <t>FRONTULL Maria</t>
  </si>
  <si>
    <t>GUERRA Elena</t>
  </si>
  <si>
    <t>JOB Laura</t>
  </si>
  <si>
    <t>KOB Rosa</t>
  </si>
  <si>
    <t>LUBIAN Maria</t>
  </si>
  <si>
    <t>MAESTRI Veronica</t>
  </si>
  <si>
    <t>BZ001 A.S. MERANO</t>
  </si>
  <si>
    <t>MUR Magdalena</t>
  </si>
  <si>
    <t>MUR VALENTINA</t>
  </si>
  <si>
    <t>RUSSO Vanessa</t>
  </si>
  <si>
    <t>SCHNEIDER Alexa</t>
  </si>
  <si>
    <t>WEGER Hannah</t>
  </si>
  <si>
    <t>FRASNELLI Edoardo</t>
  </si>
  <si>
    <t>HACKHOFER Andreas</t>
  </si>
  <si>
    <t>MARCATO Samuele</t>
  </si>
  <si>
    <t>MENZ Jakob</t>
  </si>
  <si>
    <t>SINN Gabriel</t>
  </si>
  <si>
    <t>TIEFENBRUNNER Andreas</t>
  </si>
  <si>
    <t>TRIMARCHI Davide</t>
  </si>
  <si>
    <t>VIKOLER NORMAN</t>
  </si>
  <si>
    <t>CANPISI Damiano Julian</t>
  </si>
  <si>
    <t>DE GRANDI Tiago</t>
  </si>
  <si>
    <t>FEICHTER Felix</t>
  </si>
  <si>
    <t>KIRCHER Lukas</t>
  </si>
  <si>
    <t>MALPEZZI Ivan</t>
  </si>
  <si>
    <t>POLLI Gabriele</t>
  </si>
  <si>
    <t>RAFFEINER Moritz</t>
  </si>
  <si>
    <t>BZ023 ASV L.C. BOZEN RAIFFEISNE</t>
  </si>
  <si>
    <t>ROEHLER Alex</t>
  </si>
  <si>
    <t>TRIGOLO Martin</t>
  </si>
  <si>
    <t>BERNARDI Anita</t>
  </si>
  <si>
    <t>BLASBICHLER Eva Sophia</t>
  </si>
  <si>
    <t>GRUBER Jana Sophie</t>
  </si>
  <si>
    <t>HACKHOFER Anna</t>
  </si>
  <si>
    <t>LANER Marie</t>
  </si>
  <si>
    <t>LARCHER Maya</t>
  </si>
  <si>
    <t>PERATHONER Sara</t>
  </si>
  <si>
    <t>PERNTHALER Lea</t>
  </si>
  <si>
    <t>PICHLER Valentina Lia</t>
  </si>
  <si>
    <t>SCHRAMM Lena</t>
  </si>
  <si>
    <t>STAUDER Sophie</t>
  </si>
  <si>
    <t>ZINGERLE Emy</t>
  </si>
  <si>
    <t>dopo 3° Grand Prix</t>
  </si>
  <si>
    <t>GUFLER Magdalena</t>
  </si>
  <si>
    <t>FRICK Nike Deianira</t>
  </si>
  <si>
    <t>ZUECH Mara</t>
  </si>
  <si>
    <t>KARNUTSCH Sophie</t>
  </si>
  <si>
    <t>BZ043 S.V. MOELTEN RAIFFEISEN A.S.V.</t>
  </si>
  <si>
    <t>JENEGGER Selina</t>
  </si>
  <si>
    <t>DE NIGRO Euan</t>
  </si>
  <si>
    <t>WALCHER Thomas</t>
  </si>
  <si>
    <t>PERKMANN Viktoria</t>
  </si>
  <si>
    <t>REITERER Sonja</t>
  </si>
  <si>
    <t>DESAMOUR Sabrina</t>
  </si>
  <si>
    <t>SCHRENTEWEIN Ines</t>
  </si>
  <si>
    <t>RAMOSER Lena</t>
  </si>
  <si>
    <t>5.GP 22.09.2019 Lana</t>
  </si>
  <si>
    <t>5.GP 21.09.2019 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</si>
</sst>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7F"/>
        <bgColor rgb="FF00FF00"/>
      </patternFill>
    </fill>
    <fill>
      <patternFill patternType="solid">
        <fgColor rgb="FF7FFF00"/>
        <bgColor rgb="FF00FF00"/>
      </patternFill>
    </fill>
    <fill>
      <patternFill patternType="solid">
        <fgColor rgb="FFFF7F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7F"/>
      </patternFill>
    </fill>
    <fill>
      <patternFill patternType="solid">
        <fgColor rgb="FF00FFFF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rgb="FF00FF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49" fontId="0" fillId="2" borderId="0" xfId="0" applyNumberFormat="1" applyFont="1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center" wrapText="1"/>
    </xf>
    <xf numFmtId="0" fontId="0" fillId="4" borderId="0" xfId="0" applyFont="1" applyFill="1"/>
    <xf numFmtId="49" fontId="0" fillId="4" borderId="0" xfId="0" applyNumberFormat="1" applyFont="1" applyFill="1"/>
    <xf numFmtId="0" fontId="0" fillId="5" borderId="0" xfId="0" applyFont="1" applyFill="1" applyAlignment="1">
      <alignment horizontal="center" wrapText="1"/>
    </xf>
    <xf numFmtId="0" fontId="0" fillId="5" borderId="0" xfId="0" applyFont="1" applyFill="1" applyAlignment="1">
      <alignment wrapText="1"/>
    </xf>
    <xf numFmtId="0" fontId="0" fillId="5" borderId="0" xfId="0" applyFont="1" applyFill="1"/>
    <xf numFmtId="49" fontId="0" fillId="5" borderId="0" xfId="0" applyNumberFormat="1" applyFont="1" applyFill="1"/>
    <xf numFmtId="0" fontId="0" fillId="5" borderId="0" xfId="0" applyFill="1" applyAlignment="1">
      <alignment horizontal="center"/>
    </xf>
    <xf numFmtId="0" fontId="0" fillId="6" borderId="0" xfId="0" applyFont="1" applyFill="1" applyAlignment="1">
      <alignment horizontal="center" wrapText="1"/>
    </xf>
    <xf numFmtId="0" fontId="0" fillId="6" borderId="0" xfId="0" applyFont="1" applyFill="1" applyAlignment="1">
      <alignment wrapText="1"/>
    </xf>
    <xf numFmtId="0" fontId="0" fillId="6" borderId="0" xfId="0" applyFill="1" applyAlignment="1">
      <alignment horizontal="center"/>
    </xf>
    <xf numFmtId="0" fontId="0" fillId="6" borderId="0" xfId="0" applyFont="1" applyFill="1"/>
    <xf numFmtId="0" fontId="0" fillId="7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7" borderId="0" xfId="0" applyFill="1" applyAlignment="1">
      <alignment horizontal="center"/>
    </xf>
    <xf numFmtId="0" fontId="0" fillId="7" borderId="0" xfId="0" applyFont="1" applyFill="1"/>
    <xf numFmtId="0" fontId="0" fillId="8" borderId="0" xfId="0" applyFont="1" applyFill="1" applyAlignment="1">
      <alignment horizontal="center" wrapText="1"/>
    </xf>
    <xf numFmtId="0" fontId="0" fillId="8" borderId="0" xfId="0" applyFont="1" applyFill="1" applyAlignment="1">
      <alignment wrapText="1"/>
    </xf>
    <xf numFmtId="0" fontId="0" fillId="8" borderId="0" xfId="0" applyFont="1" applyFill="1"/>
    <xf numFmtId="49" fontId="0" fillId="8" borderId="0" xfId="0" applyNumberFormat="1" applyFont="1" applyFill="1"/>
    <xf numFmtId="0" fontId="0" fillId="8" borderId="0" xfId="0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9" fontId="0" fillId="6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3" borderId="0" xfId="0" applyFont="1" applyFill="1" applyAlignment="1">
      <alignment wrapText="1"/>
    </xf>
    <xf numFmtId="0" fontId="0" fillId="3" borderId="0" xfId="0" applyFont="1" applyFill="1"/>
    <xf numFmtId="49" fontId="0" fillId="3" borderId="0" xfId="0" applyNumberFormat="1" applyFont="1" applyFill="1"/>
    <xf numFmtId="0" fontId="0" fillId="3" borderId="0" xfId="0" applyFill="1" applyAlignment="1">
      <alignment horizontal="center"/>
    </xf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0" fillId="9" borderId="0" xfId="0" applyFont="1" applyFill="1"/>
    <xf numFmtId="49" fontId="0" fillId="7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0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5" fillId="10" borderId="2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13" borderId="2" xfId="0" applyFont="1" applyFill="1" applyBorder="1" applyAlignment="1">
      <alignment wrapText="1"/>
    </xf>
    <xf numFmtId="0" fontId="5" fillId="13" borderId="2" xfId="0" applyFont="1" applyFill="1" applyBorder="1" applyAlignment="1">
      <alignment horizontal="left"/>
    </xf>
    <xf numFmtId="0" fontId="6" fillId="13" borderId="2" xfId="0" applyFont="1" applyFill="1" applyBorder="1" applyAlignment="1">
      <alignment wrapText="1"/>
    </xf>
    <xf numFmtId="0" fontId="6" fillId="13" borderId="2" xfId="0" applyFont="1" applyFill="1" applyBorder="1" applyAlignment="1">
      <alignment horizontal="left"/>
    </xf>
    <xf numFmtId="0" fontId="5" fillId="1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/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14" borderId="2" xfId="0" applyFont="1" applyFill="1" applyBorder="1" applyAlignment="1"/>
    <xf numFmtId="0" fontId="6" fillId="0" borderId="2" xfId="0" applyFont="1" applyBorder="1" applyAlignment="1"/>
    <xf numFmtId="0" fontId="5" fillId="0" borderId="2" xfId="0" applyFont="1" applyBorder="1" applyAlignment="1"/>
    <xf numFmtId="0" fontId="5" fillId="14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11" borderId="2" xfId="0" applyFont="1" applyFill="1" applyBorder="1" applyAlignment="1"/>
    <xf numFmtId="0" fontId="6" fillId="12" borderId="2" xfId="0" applyFont="1" applyFill="1" applyBorder="1" applyAlignment="1"/>
    <xf numFmtId="0" fontId="6" fillId="10" borderId="2" xfId="0" applyFont="1" applyFill="1" applyBorder="1" applyAlignment="1"/>
    <xf numFmtId="0" fontId="5" fillId="0" borderId="2" xfId="0" applyFont="1" applyFill="1" applyBorder="1" applyAlignment="1"/>
    <xf numFmtId="0" fontId="5" fillId="11" borderId="2" xfId="0" applyFont="1" applyFill="1" applyBorder="1" applyAlignment="1"/>
    <xf numFmtId="0" fontId="5" fillId="12" borderId="2" xfId="0" applyFont="1" applyFill="1" applyBorder="1" applyAlignment="1"/>
    <xf numFmtId="0" fontId="5" fillId="10" borderId="2" xfId="0" applyFont="1" applyFill="1" applyBorder="1" applyAlignment="1"/>
    <xf numFmtId="0" fontId="6" fillId="13" borderId="2" xfId="0" applyFont="1" applyFill="1" applyBorder="1" applyAlignment="1"/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2" borderId="2" xfId="0" applyFont="1" applyFill="1" applyBorder="1" applyAlignment="1"/>
    <xf numFmtId="0" fontId="6" fillId="10" borderId="2" xfId="0" applyFont="1" applyFill="1" applyBorder="1" applyAlignment="1"/>
    <xf numFmtId="0" fontId="5" fillId="0" borderId="4" xfId="0" applyFont="1" applyFill="1" applyBorder="1" applyAlignment="1">
      <alignment wrapText="1"/>
    </xf>
    <xf numFmtId="0" fontId="5" fillId="0" borderId="1" xfId="0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6" fillId="0" borderId="2" xfId="0" applyFont="1" applyFill="1" applyBorder="1"/>
    <xf numFmtId="0" fontId="6" fillId="13" borderId="2" xfId="0" applyFont="1" applyFill="1" applyBorder="1"/>
    <xf numFmtId="0" fontId="6" fillId="15" borderId="2" xfId="0" applyFont="1" applyFill="1" applyBorder="1" applyAlignment="1">
      <alignment wrapText="1"/>
    </xf>
    <xf numFmtId="0" fontId="5" fillId="15" borderId="2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wrapText="1"/>
    </xf>
    <xf numFmtId="0" fontId="8" fillId="15" borderId="2" xfId="0" applyFont="1" applyFill="1" applyBorder="1" applyAlignment="1">
      <alignment wrapText="1"/>
    </xf>
    <xf numFmtId="0" fontId="5" fillId="13" borderId="2" xfId="0" applyFont="1" applyFill="1" applyBorder="1" applyAlignment="1">
      <alignment horizontal="center" wrapText="1"/>
    </xf>
    <xf numFmtId="0" fontId="8" fillId="13" borderId="2" xfId="0" applyFont="1" applyFill="1" applyBorder="1" applyAlignment="1">
      <alignment wrapText="1"/>
    </xf>
    <xf numFmtId="0" fontId="5" fillId="13" borderId="2" xfId="0" applyFont="1" applyFill="1" applyBorder="1" applyAlignment="1">
      <alignment horizontal="left" wrapText="1"/>
    </xf>
    <xf numFmtId="0" fontId="8" fillId="13" borderId="2" xfId="0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left"/>
    </xf>
    <xf numFmtId="0" fontId="6" fillId="13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5" fillId="13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000080"/>
      <rgbColor rgb="FFFF00FF"/>
      <rgbColor rgb="FFFFFF00"/>
      <rgbColor rgb="FF00FF7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98"/>
  <sheetViews>
    <sheetView tabSelected="1" zoomScaleNormal="100" workbookViewId="0">
      <selection activeCell="Z1" sqref="Z1:AD1"/>
    </sheetView>
  </sheetViews>
  <sheetFormatPr baseColWidth="10" defaultColWidth="9.140625" defaultRowHeight="12.75" x14ac:dyDescent="0.2"/>
  <cols>
    <col min="1" max="1" width="3.7109375" style="85" customWidth="1"/>
    <col min="2" max="2" width="24.85546875" style="87" bestFit="1" customWidth="1"/>
    <col min="3" max="3" width="5.42578125" style="87" customWidth="1"/>
    <col min="4" max="4" width="4.140625" style="87" customWidth="1"/>
    <col min="5" max="5" width="38.42578125" style="87" bestFit="1" customWidth="1"/>
    <col min="6" max="8" width="4.5703125" style="85" customWidth="1"/>
    <col min="9" max="9" width="5.42578125" style="85" customWidth="1"/>
    <col min="10" max="10" width="4.5703125" style="85" customWidth="1"/>
    <col min="11" max="11" width="5.42578125" style="85" customWidth="1"/>
    <col min="12" max="13" width="4.5703125" style="85" customWidth="1"/>
    <col min="14" max="14" width="5.42578125" style="85" customWidth="1"/>
    <col min="15" max="16" width="4.5703125" style="85" customWidth="1"/>
    <col min="17" max="17" width="5.42578125" style="85" customWidth="1"/>
    <col min="18" max="18" width="4.5703125" style="85" customWidth="1"/>
    <col min="19" max="19" width="5.42578125" style="85" customWidth="1"/>
    <col min="20" max="20" width="4.5703125" style="85" customWidth="1"/>
    <col min="21" max="21" width="5.42578125" style="85" customWidth="1"/>
    <col min="22" max="23" width="4.5703125" style="85" customWidth="1"/>
    <col min="24" max="24" width="5.42578125" style="85" customWidth="1"/>
    <col min="25" max="25" width="4.5703125" style="85" customWidth="1"/>
    <col min="26" max="26" width="5.42578125" style="85" customWidth="1"/>
    <col min="27" max="27" width="4.7109375" style="85" customWidth="1"/>
    <col min="28" max="28" width="5.28515625" style="85" customWidth="1"/>
    <col min="29" max="29" width="4.140625" style="85" customWidth="1"/>
    <col min="30" max="30" width="4.85546875" style="85" customWidth="1"/>
    <col min="31" max="31" width="9.42578125" style="74" customWidth="1"/>
    <col min="32" max="1004" width="11.5703125" style="87"/>
    <col min="1005" max="1022" width="11.5703125" style="86"/>
    <col min="1023" max="1025" width="8.7109375" style="86" customWidth="1"/>
    <col min="1026" max="16384" width="9.140625" style="86"/>
  </cols>
  <sheetData>
    <row r="1" spans="1:32" ht="12.75" customHeight="1" x14ac:dyDescent="0.2">
      <c r="A1" s="76"/>
      <c r="B1" s="77"/>
      <c r="C1" s="78"/>
      <c r="D1" s="78"/>
      <c r="E1" s="78"/>
      <c r="F1" s="125" t="s">
        <v>0</v>
      </c>
      <c r="G1" s="125"/>
      <c r="H1" s="125"/>
      <c r="I1" s="125"/>
      <c r="J1" s="125"/>
      <c r="K1" s="126" t="s">
        <v>1</v>
      </c>
      <c r="L1" s="126"/>
      <c r="M1" s="126"/>
      <c r="N1" s="126"/>
      <c r="O1" s="126"/>
      <c r="P1" s="127" t="s">
        <v>270</v>
      </c>
      <c r="Q1" s="127"/>
      <c r="R1" s="127"/>
      <c r="S1" s="127"/>
      <c r="T1" s="127"/>
      <c r="U1" s="128" t="s">
        <v>268</v>
      </c>
      <c r="V1" s="128"/>
      <c r="W1" s="128"/>
      <c r="X1" s="128"/>
      <c r="Y1" s="128"/>
      <c r="Z1" s="129" t="s">
        <v>344</v>
      </c>
      <c r="AA1" s="129"/>
      <c r="AB1" s="129"/>
      <c r="AC1" s="129"/>
      <c r="AD1" s="129"/>
      <c r="AE1" s="79" t="s">
        <v>2</v>
      </c>
    </row>
    <row r="2" spans="1:32" ht="12.75" customHeight="1" x14ac:dyDescent="0.2">
      <c r="A2" s="76"/>
      <c r="B2" s="77"/>
      <c r="C2" s="78"/>
      <c r="D2" s="78"/>
      <c r="E2" s="78"/>
      <c r="F2" s="81" t="s">
        <v>3</v>
      </c>
      <c r="G2" s="79" t="s">
        <v>4</v>
      </c>
      <c r="H2" s="79" t="s">
        <v>5</v>
      </c>
      <c r="I2" s="79" t="s">
        <v>6</v>
      </c>
      <c r="J2" s="79" t="s">
        <v>7</v>
      </c>
      <c r="K2" s="81" t="s">
        <v>3</v>
      </c>
      <c r="L2" s="79" t="s">
        <v>4</v>
      </c>
      <c r="M2" s="79" t="s">
        <v>5</v>
      </c>
      <c r="N2" s="79" t="s">
        <v>6</v>
      </c>
      <c r="O2" s="79" t="s">
        <v>8</v>
      </c>
      <c r="P2" s="84" t="s">
        <v>3</v>
      </c>
      <c r="Q2" s="79" t="s">
        <v>5</v>
      </c>
      <c r="R2" s="79" t="s">
        <v>4</v>
      </c>
      <c r="S2" s="79" t="s">
        <v>6</v>
      </c>
      <c r="T2" s="79" t="s">
        <v>8</v>
      </c>
      <c r="U2" s="81" t="s">
        <v>3</v>
      </c>
      <c r="V2" s="79" t="s">
        <v>4</v>
      </c>
      <c r="W2" s="79" t="s">
        <v>5</v>
      </c>
      <c r="X2" s="79" t="s">
        <v>6</v>
      </c>
      <c r="Y2" s="79" t="s">
        <v>8</v>
      </c>
      <c r="Z2" s="76" t="s">
        <v>3</v>
      </c>
      <c r="AA2" s="76" t="s">
        <v>4</v>
      </c>
      <c r="AB2" s="76" t="s">
        <v>5</v>
      </c>
      <c r="AC2" s="76" t="s">
        <v>6</v>
      </c>
      <c r="AD2" s="79" t="s">
        <v>8</v>
      </c>
      <c r="AE2" s="79" t="s">
        <v>267</v>
      </c>
      <c r="AF2" s="87" t="s">
        <v>2</v>
      </c>
    </row>
    <row r="3" spans="1:32" x14ac:dyDescent="0.2">
      <c r="A3" s="94">
        <v>1</v>
      </c>
      <c r="B3" s="98" t="s">
        <v>9</v>
      </c>
      <c r="C3" s="96">
        <v>2005</v>
      </c>
      <c r="D3" s="96" t="s">
        <v>10</v>
      </c>
      <c r="E3" s="96" t="s">
        <v>11</v>
      </c>
      <c r="F3" s="90">
        <v>828</v>
      </c>
      <c r="G3" s="88">
        <v>793</v>
      </c>
      <c r="H3" s="88">
        <v>525</v>
      </c>
      <c r="I3" s="88">
        <f>SUM(F3:H3)</f>
        <v>2146</v>
      </c>
      <c r="J3" s="91">
        <v>100</v>
      </c>
      <c r="K3" s="76">
        <v>674</v>
      </c>
      <c r="L3" s="76">
        <v>0</v>
      </c>
      <c r="M3" s="76">
        <v>709</v>
      </c>
      <c r="N3" s="76">
        <f>K3+L3+M3</f>
        <v>1383</v>
      </c>
      <c r="O3" s="92">
        <v>20</v>
      </c>
      <c r="P3" s="84">
        <v>802</v>
      </c>
      <c r="Q3" s="76">
        <v>851</v>
      </c>
      <c r="R3" s="76">
        <v>625</v>
      </c>
      <c r="S3" s="76">
        <f>P3+Q3+R3</f>
        <v>2278</v>
      </c>
      <c r="T3" s="93">
        <v>100</v>
      </c>
      <c r="U3" s="84">
        <v>754</v>
      </c>
      <c r="V3" s="76">
        <v>841</v>
      </c>
      <c r="W3" s="76">
        <v>719</v>
      </c>
      <c r="X3" s="76">
        <f>U3+V3+W3</f>
        <v>2314</v>
      </c>
      <c r="Y3" s="100">
        <v>100</v>
      </c>
      <c r="Z3" s="84"/>
      <c r="AA3" s="84"/>
      <c r="AB3" s="84"/>
      <c r="AC3" s="76">
        <f>Z3+AA3+AB3</f>
        <v>0</v>
      </c>
      <c r="AD3" s="82"/>
      <c r="AE3" s="94">
        <f>SUM(Y3+T3+J3)</f>
        <v>300</v>
      </c>
    </row>
    <row r="4" spans="1:32" x14ac:dyDescent="0.2">
      <c r="A4" s="94">
        <v>2</v>
      </c>
      <c r="B4" s="98" t="s">
        <v>12</v>
      </c>
      <c r="C4" s="96">
        <v>2004</v>
      </c>
      <c r="D4" s="96" t="s">
        <v>10</v>
      </c>
      <c r="E4" s="96" t="s">
        <v>11</v>
      </c>
      <c r="F4" s="90">
        <v>674</v>
      </c>
      <c r="G4" s="88">
        <v>764</v>
      </c>
      <c r="H4" s="88">
        <v>501</v>
      </c>
      <c r="I4" s="88">
        <f>SUM(F4:H4)</f>
        <v>1939</v>
      </c>
      <c r="J4" s="91">
        <v>90</v>
      </c>
      <c r="K4" s="76">
        <v>716</v>
      </c>
      <c r="L4" s="76">
        <v>696</v>
      </c>
      <c r="M4" s="76">
        <v>428</v>
      </c>
      <c r="N4" s="76">
        <f>K4+L4+M4</f>
        <v>1840</v>
      </c>
      <c r="O4" s="92">
        <v>90</v>
      </c>
      <c r="P4" s="76">
        <v>799</v>
      </c>
      <c r="Q4" s="76">
        <v>793</v>
      </c>
      <c r="R4" s="76">
        <v>520</v>
      </c>
      <c r="S4" s="76">
        <f>P4+Q4+R4</f>
        <v>2112</v>
      </c>
      <c r="T4" s="93">
        <v>90</v>
      </c>
      <c r="U4" s="76">
        <v>830</v>
      </c>
      <c r="V4" s="76">
        <v>689</v>
      </c>
      <c r="W4" s="76">
        <v>446</v>
      </c>
      <c r="X4" s="76">
        <f>U4+V4+W4</f>
        <v>1965</v>
      </c>
      <c r="Y4" s="100">
        <v>90</v>
      </c>
      <c r="Z4" s="76"/>
      <c r="AA4" s="76"/>
      <c r="AB4" s="76"/>
      <c r="AC4" s="76">
        <f>Z4+AA4+AB4</f>
        <v>0</v>
      </c>
      <c r="AD4" s="82"/>
      <c r="AE4" s="94">
        <f>SUM(J4+O4+T4)</f>
        <v>270</v>
      </c>
    </row>
    <row r="5" spans="1:32" x14ac:dyDescent="0.2">
      <c r="A5" s="94">
        <v>3</v>
      </c>
      <c r="B5" s="98" t="s">
        <v>13</v>
      </c>
      <c r="C5" s="96">
        <v>2004</v>
      </c>
      <c r="D5" s="96" t="s">
        <v>10</v>
      </c>
      <c r="E5" s="96" t="s">
        <v>14</v>
      </c>
      <c r="F5" s="90">
        <v>900</v>
      </c>
      <c r="G5" s="88">
        <v>735</v>
      </c>
      <c r="H5" s="88">
        <v>296</v>
      </c>
      <c r="I5" s="88">
        <f>SUM(F5:H5)</f>
        <v>1931</v>
      </c>
      <c r="J5" s="91">
        <v>80</v>
      </c>
      <c r="K5" s="76">
        <v>953</v>
      </c>
      <c r="L5" s="76">
        <v>610</v>
      </c>
      <c r="M5" s="76">
        <v>364</v>
      </c>
      <c r="N5" s="76">
        <f>K5+L5+M5</f>
        <v>1927</v>
      </c>
      <c r="O5" s="92">
        <v>100</v>
      </c>
      <c r="P5" s="84">
        <v>931</v>
      </c>
      <c r="Q5" s="76">
        <v>793</v>
      </c>
      <c r="R5" s="76">
        <v>380</v>
      </c>
      <c r="S5" s="76">
        <f>P5+Q5+R5</f>
        <v>2104</v>
      </c>
      <c r="T5" s="93">
        <v>80</v>
      </c>
      <c r="U5" s="84">
        <v>962</v>
      </c>
      <c r="V5" s="76">
        <v>506</v>
      </c>
      <c r="W5" s="76">
        <v>434</v>
      </c>
      <c r="X5" s="76">
        <f>U5+V5+W5</f>
        <v>1902</v>
      </c>
      <c r="Y5" s="100">
        <v>80</v>
      </c>
      <c r="Z5" s="84"/>
      <c r="AA5" s="84"/>
      <c r="AB5" s="84"/>
      <c r="AC5" s="76">
        <f>Z5+AA5+AB5</f>
        <v>0</v>
      </c>
      <c r="AD5" s="82"/>
      <c r="AE5" s="94">
        <f>SUM(O5+J5+T5)</f>
        <v>260</v>
      </c>
    </row>
    <row r="6" spans="1:32" x14ac:dyDescent="0.2">
      <c r="A6" s="94">
        <v>4</v>
      </c>
      <c r="B6" s="98" t="s">
        <v>15</v>
      </c>
      <c r="C6" s="96">
        <v>2004</v>
      </c>
      <c r="D6" s="96" t="s">
        <v>10</v>
      </c>
      <c r="E6" s="96" t="s">
        <v>14</v>
      </c>
      <c r="F6" s="90">
        <v>691</v>
      </c>
      <c r="G6" s="88">
        <v>764</v>
      </c>
      <c r="H6" s="88">
        <v>476</v>
      </c>
      <c r="I6" s="88">
        <f>SUM(F6:H6)</f>
        <v>1931</v>
      </c>
      <c r="J6" s="91">
        <v>75</v>
      </c>
      <c r="K6" s="76">
        <v>623</v>
      </c>
      <c r="L6" s="76">
        <v>676</v>
      </c>
      <c r="M6" s="76">
        <v>379</v>
      </c>
      <c r="N6" s="76">
        <f>K6+L6+M6</f>
        <v>1678</v>
      </c>
      <c r="O6" s="92">
        <v>70</v>
      </c>
      <c r="P6" s="76">
        <v>770</v>
      </c>
      <c r="Q6" s="76">
        <v>764</v>
      </c>
      <c r="R6" s="76">
        <v>329</v>
      </c>
      <c r="S6" s="76">
        <f>P6+Q6+R6</f>
        <v>1863</v>
      </c>
      <c r="T6" s="93">
        <v>65</v>
      </c>
      <c r="U6" s="76">
        <v>0</v>
      </c>
      <c r="V6" s="76">
        <v>0</v>
      </c>
      <c r="W6" s="76">
        <v>0</v>
      </c>
      <c r="X6" s="76">
        <f>U6+V6+W6</f>
        <v>0</v>
      </c>
      <c r="Y6" s="100">
        <v>0</v>
      </c>
      <c r="Z6" s="76"/>
      <c r="AA6" s="76"/>
      <c r="AB6" s="76"/>
      <c r="AC6" s="76">
        <f>Z6+AA6+AB6</f>
        <v>0</v>
      </c>
      <c r="AD6" s="82"/>
      <c r="AE6" s="94">
        <f>SUM(J6+O6+T6)</f>
        <v>210</v>
      </c>
    </row>
    <row r="7" spans="1:32" x14ac:dyDescent="0.2">
      <c r="A7" s="94">
        <v>5</v>
      </c>
      <c r="B7" s="98" t="s">
        <v>20</v>
      </c>
      <c r="C7" s="96">
        <v>2004</v>
      </c>
      <c r="D7" s="96" t="s">
        <v>10</v>
      </c>
      <c r="E7" s="96" t="s">
        <v>21</v>
      </c>
      <c r="F7" s="90">
        <v>616</v>
      </c>
      <c r="G7" s="88">
        <v>753</v>
      </c>
      <c r="H7" s="88">
        <v>307</v>
      </c>
      <c r="I7" s="88">
        <f>SUM(F7:H7)</f>
        <v>1676</v>
      </c>
      <c r="J7" s="91">
        <v>60</v>
      </c>
      <c r="K7" s="76">
        <v>734</v>
      </c>
      <c r="L7" s="76">
        <v>804</v>
      </c>
      <c r="M7" s="76">
        <v>252</v>
      </c>
      <c r="N7" s="76">
        <f>K7+L7+M7</f>
        <v>1790</v>
      </c>
      <c r="O7" s="92">
        <v>75</v>
      </c>
      <c r="P7" s="84">
        <v>760</v>
      </c>
      <c r="Q7" s="76">
        <v>658</v>
      </c>
      <c r="R7" s="76">
        <v>548</v>
      </c>
      <c r="S7" s="76">
        <f>P7+Q7+R7</f>
        <v>1966</v>
      </c>
      <c r="T7" s="93">
        <v>70</v>
      </c>
      <c r="U7" s="84">
        <v>0</v>
      </c>
      <c r="V7" s="76">
        <v>733</v>
      </c>
      <c r="W7" s="76">
        <v>0</v>
      </c>
      <c r="X7" s="76">
        <f>U7+V7+W7</f>
        <v>733</v>
      </c>
      <c r="Y7" s="100">
        <v>1</v>
      </c>
      <c r="Z7" s="84"/>
      <c r="AA7" s="84"/>
      <c r="AB7" s="84"/>
      <c r="AC7" s="76">
        <f>Z7+AA7+AB7</f>
        <v>0</v>
      </c>
      <c r="AD7" s="82"/>
      <c r="AE7" s="94">
        <f>SUM(O7+T7+J7)</f>
        <v>205</v>
      </c>
    </row>
    <row r="8" spans="1:32" x14ac:dyDescent="0.2">
      <c r="A8" s="94">
        <v>6</v>
      </c>
      <c r="B8" s="98" t="s">
        <v>23</v>
      </c>
      <c r="C8" s="96">
        <v>2005</v>
      </c>
      <c r="D8" s="96" t="s">
        <v>10</v>
      </c>
      <c r="E8" s="96" t="s">
        <v>19</v>
      </c>
      <c r="F8" s="90">
        <v>508</v>
      </c>
      <c r="G8" s="88">
        <v>658</v>
      </c>
      <c r="H8" s="88">
        <v>365</v>
      </c>
      <c r="I8" s="88">
        <f>SUM(F8:H8)</f>
        <v>1531</v>
      </c>
      <c r="J8" s="91">
        <v>52</v>
      </c>
      <c r="K8" s="76">
        <v>481</v>
      </c>
      <c r="L8" s="76">
        <v>585</v>
      </c>
      <c r="M8" s="76">
        <v>430</v>
      </c>
      <c r="N8" s="76">
        <f>K8+L8+M8</f>
        <v>1496</v>
      </c>
      <c r="O8" s="92">
        <v>46</v>
      </c>
      <c r="P8" s="84">
        <v>502</v>
      </c>
      <c r="Q8" s="76">
        <v>609</v>
      </c>
      <c r="R8" s="76">
        <v>702</v>
      </c>
      <c r="S8" s="76">
        <f>P8+Q8+R8</f>
        <v>1813</v>
      </c>
      <c r="T8" s="93">
        <v>60</v>
      </c>
      <c r="U8" s="84">
        <v>439</v>
      </c>
      <c r="V8" s="76">
        <v>610</v>
      </c>
      <c r="W8" s="76">
        <v>713</v>
      </c>
      <c r="X8" s="76">
        <f>U8+V8+W8</f>
        <v>1762</v>
      </c>
      <c r="Y8" s="100">
        <v>70</v>
      </c>
      <c r="Z8" s="84"/>
      <c r="AA8" s="84"/>
      <c r="AB8" s="84"/>
      <c r="AC8" s="76">
        <f>Z8+AA8+AB8</f>
        <v>0</v>
      </c>
      <c r="AD8" s="82"/>
      <c r="AE8" s="94">
        <f>SUM(Y8+T8+J8)</f>
        <v>182</v>
      </c>
    </row>
    <row r="9" spans="1:32" x14ac:dyDescent="0.2">
      <c r="A9" s="94">
        <v>7</v>
      </c>
      <c r="B9" s="98" t="s">
        <v>16</v>
      </c>
      <c r="C9" s="96">
        <v>2004</v>
      </c>
      <c r="D9" s="96" t="s">
        <v>10</v>
      </c>
      <c r="E9" s="96" t="s">
        <v>17</v>
      </c>
      <c r="F9" s="90">
        <v>852</v>
      </c>
      <c r="G9" s="88">
        <v>561</v>
      </c>
      <c r="H9" s="88">
        <v>362</v>
      </c>
      <c r="I9" s="88">
        <f>SUM(F9:H9)</f>
        <v>1775</v>
      </c>
      <c r="J9" s="91">
        <v>70</v>
      </c>
      <c r="K9" s="76">
        <v>855</v>
      </c>
      <c r="L9" s="76">
        <v>400</v>
      </c>
      <c r="M9" s="76">
        <v>379</v>
      </c>
      <c r="N9" s="76">
        <f>K9+L9+M9</f>
        <v>1634</v>
      </c>
      <c r="O9" s="92">
        <v>60</v>
      </c>
      <c r="P9" s="84">
        <v>836</v>
      </c>
      <c r="Q9" s="76">
        <v>561</v>
      </c>
      <c r="R9" s="76">
        <v>189</v>
      </c>
      <c r="S9" s="76">
        <f>P9+Q9+R9</f>
        <v>1586</v>
      </c>
      <c r="T9" s="93">
        <v>40</v>
      </c>
      <c r="U9" s="76">
        <v>911</v>
      </c>
      <c r="V9" s="76">
        <v>0</v>
      </c>
      <c r="W9" s="76">
        <v>0</v>
      </c>
      <c r="X9" s="76">
        <f>U9+V9+W9</f>
        <v>911</v>
      </c>
      <c r="Y9" s="100">
        <v>4</v>
      </c>
      <c r="Z9" s="84"/>
      <c r="AA9" s="84"/>
      <c r="AB9" s="84"/>
      <c r="AC9" s="76">
        <f>Z9+AA9+AB9</f>
        <v>0</v>
      </c>
      <c r="AD9" s="82"/>
      <c r="AE9" s="94">
        <f>SUM(J9+O9+T9)</f>
        <v>170</v>
      </c>
    </row>
    <row r="10" spans="1:32" x14ac:dyDescent="0.2">
      <c r="A10" s="94">
        <v>8</v>
      </c>
      <c r="B10" s="98" t="s">
        <v>22</v>
      </c>
      <c r="C10" s="96">
        <v>2005</v>
      </c>
      <c r="D10" s="96" t="s">
        <v>10</v>
      </c>
      <c r="E10" s="96" t="s">
        <v>21</v>
      </c>
      <c r="F10" s="90">
        <v>586</v>
      </c>
      <c r="G10" s="88">
        <v>591</v>
      </c>
      <c r="H10" s="88">
        <v>454</v>
      </c>
      <c r="I10" s="88">
        <f>SUM(F10:H10)</f>
        <v>1631</v>
      </c>
      <c r="J10" s="91">
        <v>55</v>
      </c>
      <c r="K10" s="76">
        <v>571</v>
      </c>
      <c r="L10" s="76">
        <v>530</v>
      </c>
      <c r="M10" s="76">
        <v>547</v>
      </c>
      <c r="N10" s="76">
        <f>K10+L10+M10</f>
        <v>1648</v>
      </c>
      <c r="O10" s="92">
        <v>65</v>
      </c>
      <c r="P10" s="84">
        <v>526</v>
      </c>
      <c r="Q10" s="76">
        <v>609</v>
      </c>
      <c r="R10" s="76">
        <v>200</v>
      </c>
      <c r="S10" s="76">
        <f>P10+Q10+R10</f>
        <v>1335</v>
      </c>
      <c r="T10" s="93">
        <v>22</v>
      </c>
      <c r="U10" s="76">
        <v>497</v>
      </c>
      <c r="V10" s="76">
        <v>609</v>
      </c>
      <c r="W10" s="76">
        <v>504</v>
      </c>
      <c r="X10" s="76">
        <f>U10+V10+W10</f>
        <v>1610</v>
      </c>
      <c r="Y10" s="100">
        <v>49</v>
      </c>
      <c r="Z10" s="84"/>
      <c r="AA10" s="76"/>
      <c r="AB10" s="76"/>
      <c r="AC10" s="76">
        <f>Z10+AA10+AB10</f>
        <v>0</v>
      </c>
      <c r="AD10" s="82"/>
      <c r="AE10" s="94">
        <f>SUM(O10+J10+Y10)</f>
        <v>169</v>
      </c>
    </row>
    <row r="11" spans="1:32" x14ac:dyDescent="0.2">
      <c r="A11" s="94">
        <v>9</v>
      </c>
      <c r="B11" s="98" t="s">
        <v>59</v>
      </c>
      <c r="C11" s="96">
        <v>2004</v>
      </c>
      <c r="D11" s="96" t="s">
        <v>10</v>
      </c>
      <c r="E11" s="96" t="s">
        <v>25</v>
      </c>
      <c r="F11" s="90">
        <v>415</v>
      </c>
      <c r="G11" s="88">
        <v>570</v>
      </c>
      <c r="H11" s="88">
        <v>0</v>
      </c>
      <c r="I11" s="88">
        <f>SUM(F11:H11)</f>
        <v>985</v>
      </c>
      <c r="J11" s="91">
        <v>1</v>
      </c>
      <c r="K11" s="76">
        <v>621</v>
      </c>
      <c r="L11" s="76">
        <v>503</v>
      </c>
      <c r="M11" s="76">
        <v>309</v>
      </c>
      <c r="N11" s="76">
        <f>K11+L11+M11</f>
        <v>1433</v>
      </c>
      <c r="O11" s="92">
        <v>25</v>
      </c>
      <c r="P11" s="84">
        <v>627</v>
      </c>
      <c r="Q11" s="76">
        <v>512</v>
      </c>
      <c r="R11" s="76">
        <v>639</v>
      </c>
      <c r="S11" s="76">
        <f>P11+Q11+R11</f>
        <v>1778</v>
      </c>
      <c r="T11" s="93">
        <v>55</v>
      </c>
      <c r="U11" s="84">
        <v>602</v>
      </c>
      <c r="V11" s="76">
        <v>577</v>
      </c>
      <c r="W11" s="76">
        <v>665</v>
      </c>
      <c r="X11" s="76">
        <f>U11+V11+W11</f>
        <v>1844</v>
      </c>
      <c r="Y11" s="100">
        <v>75</v>
      </c>
      <c r="Z11" s="84"/>
      <c r="AA11" s="84"/>
      <c r="AB11" s="84"/>
      <c r="AC11" s="76">
        <f>Z11+AA11+AB11</f>
        <v>0</v>
      </c>
      <c r="AD11" s="82"/>
      <c r="AE11" s="94">
        <f>SUM(Y11+T11+O11)</f>
        <v>155</v>
      </c>
    </row>
    <row r="12" spans="1:32" x14ac:dyDescent="0.2">
      <c r="A12" s="94">
        <v>10</v>
      </c>
      <c r="B12" s="98" t="s">
        <v>30</v>
      </c>
      <c r="C12" s="96">
        <v>2004</v>
      </c>
      <c r="D12" s="96" t="s">
        <v>10</v>
      </c>
      <c r="E12" s="96" t="s">
        <v>14</v>
      </c>
      <c r="F12" s="90">
        <v>666</v>
      </c>
      <c r="G12" s="88">
        <v>764</v>
      </c>
      <c r="H12" s="88">
        <v>0</v>
      </c>
      <c r="I12" s="88">
        <f>SUM(F12:H12)</f>
        <v>1430</v>
      </c>
      <c r="J12" s="91">
        <v>37</v>
      </c>
      <c r="K12" s="76">
        <v>0</v>
      </c>
      <c r="L12" s="76">
        <v>576</v>
      </c>
      <c r="M12" s="76">
        <v>0</v>
      </c>
      <c r="N12" s="76">
        <f>K12+L12+M12</f>
        <v>576</v>
      </c>
      <c r="O12" s="92">
        <v>1</v>
      </c>
      <c r="P12" s="76">
        <v>772</v>
      </c>
      <c r="Q12" s="76">
        <v>793</v>
      </c>
      <c r="R12" s="76">
        <v>404</v>
      </c>
      <c r="S12" s="76">
        <f>P12+Q12+R12</f>
        <v>1969</v>
      </c>
      <c r="T12" s="93">
        <v>75</v>
      </c>
      <c r="U12" s="84">
        <v>795</v>
      </c>
      <c r="V12" s="76">
        <v>533</v>
      </c>
      <c r="W12" s="76">
        <v>153</v>
      </c>
      <c r="X12" s="76">
        <f>U12+V12+W12</f>
        <v>1481</v>
      </c>
      <c r="Y12" s="100">
        <v>40</v>
      </c>
      <c r="Z12" s="76"/>
      <c r="AA12" s="76"/>
      <c r="AB12" s="76"/>
      <c r="AC12" s="76">
        <f>Z12+AA12+AB12</f>
        <v>0</v>
      </c>
      <c r="AD12" s="82"/>
      <c r="AE12" s="94">
        <f>SUM(T12+Y12+J12)</f>
        <v>152</v>
      </c>
    </row>
    <row r="13" spans="1:32" x14ac:dyDescent="0.2">
      <c r="A13" s="94">
        <v>11</v>
      </c>
      <c r="B13" s="98" t="s">
        <v>24</v>
      </c>
      <c r="C13" s="96">
        <v>2004</v>
      </c>
      <c r="D13" s="96" t="s">
        <v>10</v>
      </c>
      <c r="E13" s="96" t="s">
        <v>25</v>
      </c>
      <c r="F13" s="90">
        <v>643</v>
      </c>
      <c r="G13" s="88">
        <v>589</v>
      </c>
      <c r="H13" s="88">
        <v>285</v>
      </c>
      <c r="I13" s="88">
        <f>SUM(F13:H13)</f>
        <v>1517</v>
      </c>
      <c r="J13" s="91">
        <v>49</v>
      </c>
      <c r="K13" s="76">
        <v>664</v>
      </c>
      <c r="L13" s="76">
        <v>479</v>
      </c>
      <c r="M13" s="76">
        <v>374</v>
      </c>
      <c r="N13" s="76">
        <f>K13+L13+M13</f>
        <v>1517</v>
      </c>
      <c r="O13" s="92">
        <v>49</v>
      </c>
      <c r="P13" s="84">
        <v>636</v>
      </c>
      <c r="Q13" s="76">
        <v>0</v>
      </c>
      <c r="R13" s="76">
        <v>448</v>
      </c>
      <c r="S13" s="76">
        <f>P13+Q13+R13</f>
        <v>1084</v>
      </c>
      <c r="T13" s="93">
        <v>8</v>
      </c>
      <c r="U13" s="84">
        <v>630</v>
      </c>
      <c r="V13" s="76">
        <v>577</v>
      </c>
      <c r="W13" s="76">
        <v>420</v>
      </c>
      <c r="X13" s="76">
        <f>U13+V13+W13</f>
        <v>1627</v>
      </c>
      <c r="Y13" s="100">
        <v>52</v>
      </c>
      <c r="Z13" s="76"/>
      <c r="AA13" s="76"/>
      <c r="AB13" s="76"/>
      <c r="AC13" s="76">
        <f>Z13+AA13+AB13</f>
        <v>0</v>
      </c>
      <c r="AD13" s="82"/>
      <c r="AE13" s="94">
        <f>SUM(Y13+O13+J13)</f>
        <v>150</v>
      </c>
    </row>
    <row r="14" spans="1:32" x14ac:dyDescent="0.2">
      <c r="A14" s="94">
        <v>12</v>
      </c>
      <c r="B14" s="98" t="s">
        <v>31</v>
      </c>
      <c r="C14" s="96">
        <v>2004</v>
      </c>
      <c r="D14" s="96" t="s">
        <v>10</v>
      </c>
      <c r="E14" s="96" t="s">
        <v>21</v>
      </c>
      <c r="F14" s="90">
        <v>546</v>
      </c>
      <c r="G14" s="88">
        <v>627</v>
      </c>
      <c r="H14" s="88">
        <v>252</v>
      </c>
      <c r="I14" s="88">
        <f>SUM(F14:H14)</f>
        <v>1425</v>
      </c>
      <c r="J14" s="91">
        <v>34</v>
      </c>
      <c r="K14" s="76">
        <v>662</v>
      </c>
      <c r="L14" s="76">
        <v>664</v>
      </c>
      <c r="M14" s="76">
        <v>184</v>
      </c>
      <c r="N14" s="76">
        <f>K14+L14+M14</f>
        <v>1510</v>
      </c>
      <c r="O14" s="92">
        <v>52</v>
      </c>
      <c r="P14" s="76">
        <v>563</v>
      </c>
      <c r="Q14" s="76">
        <v>609</v>
      </c>
      <c r="R14" s="76">
        <v>485</v>
      </c>
      <c r="S14" s="76">
        <f>P14+Q14+R14</f>
        <v>1657</v>
      </c>
      <c r="T14" s="93">
        <v>46</v>
      </c>
      <c r="U14" s="76">
        <v>605</v>
      </c>
      <c r="V14" s="76">
        <v>636</v>
      </c>
      <c r="W14" s="76">
        <v>365</v>
      </c>
      <c r="X14" s="76">
        <f>U14+V14+W14</f>
        <v>1606</v>
      </c>
      <c r="Y14" s="100">
        <v>46</v>
      </c>
      <c r="Z14" s="76"/>
      <c r="AA14" s="76"/>
      <c r="AB14" s="76"/>
      <c r="AC14" s="76">
        <f>Z14+AA14+AB14</f>
        <v>0</v>
      </c>
      <c r="AD14" s="82"/>
      <c r="AE14" s="94">
        <f>SUM(O14+T14+Y14)</f>
        <v>144</v>
      </c>
    </row>
    <row r="15" spans="1:32" x14ac:dyDescent="0.2">
      <c r="A15" s="94">
        <v>13</v>
      </c>
      <c r="B15" s="98" t="s">
        <v>29</v>
      </c>
      <c r="C15" s="96">
        <v>2004</v>
      </c>
      <c r="D15" s="96" t="s">
        <v>10</v>
      </c>
      <c r="E15" s="96" t="s">
        <v>25</v>
      </c>
      <c r="F15" s="90">
        <v>503</v>
      </c>
      <c r="G15" s="88">
        <v>613</v>
      </c>
      <c r="H15" s="88">
        <v>318</v>
      </c>
      <c r="I15" s="88">
        <f>SUM(F15:H15)</f>
        <v>1434</v>
      </c>
      <c r="J15" s="91">
        <v>40</v>
      </c>
      <c r="K15" s="76">
        <v>665</v>
      </c>
      <c r="L15" s="76">
        <v>512</v>
      </c>
      <c r="M15" s="76">
        <v>283</v>
      </c>
      <c r="N15" s="76">
        <f>K15+L15+M15</f>
        <v>1460</v>
      </c>
      <c r="O15" s="92">
        <v>37</v>
      </c>
      <c r="P15" s="76">
        <v>574</v>
      </c>
      <c r="Q15" s="76">
        <v>512</v>
      </c>
      <c r="R15" s="76">
        <v>484</v>
      </c>
      <c r="S15" s="76">
        <f>P15+Q15+R15</f>
        <v>1570</v>
      </c>
      <c r="T15" s="93">
        <v>37</v>
      </c>
      <c r="U15" s="76">
        <v>583</v>
      </c>
      <c r="V15" s="76">
        <v>614</v>
      </c>
      <c r="W15" s="76">
        <v>511</v>
      </c>
      <c r="X15" s="76">
        <f>U15+V15+W15</f>
        <v>1708</v>
      </c>
      <c r="Y15" s="100">
        <v>60</v>
      </c>
      <c r="Z15" s="76"/>
      <c r="AA15" s="76"/>
      <c r="AB15" s="76"/>
      <c r="AC15" s="76">
        <f>Z15+AA15+AB15</f>
        <v>0</v>
      </c>
      <c r="AD15" s="82"/>
      <c r="AE15" s="94">
        <f>SUM(Y15+J15+O15)</f>
        <v>137</v>
      </c>
    </row>
    <row r="16" spans="1:32" x14ac:dyDescent="0.2">
      <c r="A16" s="94">
        <v>14</v>
      </c>
      <c r="B16" s="98" t="s">
        <v>41</v>
      </c>
      <c r="C16" s="96">
        <v>2005</v>
      </c>
      <c r="D16" s="96" t="s">
        <v>10</v>
      </c>
      <c r="E16" s="96" t="s">
        <v>14</v>
      </c>
      <c r="F16" s="90">
        <v>600</v>
      </c>
      <c r="G16" s="88">
        <v>658</v>
      </c>
      <c r="H16" s="88">
        <v>0</v>
      </c>
      <c r="I16" s="88">
        <f>SUM(F16:H16)</f>
        <v>1258</v>
      </c>
      <c r="J16" s="91">
        <v>12</v>
      </c>
      <c r="K16" s="76">
        <v>611</v>
      </c>
      <c r="L16" s="76">
        <v>494</v>
      </c>
      <c r="M16" s="76">
        <v>355</v>
      </c>
      <c r="N16" s="76">
        <f>K16+L16+M16</f>
        <v>1460</v>
      </c>
      <c r="O16" s="92">
        <v>40</v>
      </c>
      <c r="P16" s="76">
        <v>816</v>
      </c>
      <c r="Q16" s="76">
        <v>706</v>
      </c>
      <c r="R16" s="76">
        <v>254</v>
      </c>
      <c r="S16" s="76">
        <f>P16+Q16+R16</f>
        <v>1776</v>
      </c>
      <c r="T16" s="93">
        <v>52</v>
      </c>
      <c r="U16" s="76">
        <v>758</v>
      </c>
      <c r="V16" s="76">
        <v>570</v>
      </c>
      <c r="W16" s="76">
        <v>256</v>
      </c>
      <c r="X16" s="76">
        <f>U16+V16+W16</f>
        <v>1584</v>
      </c>
      <c r="Y16" s="100">
        <v>43</v>
      </c>
      <c r="Z16" s="76"/>
      <c r="AA16" s="76"/>
      <c r="AB16" s="76"/>
      <c r="AC16" s="76">
        <f>Z16+AA16+AB16</f>
        <v>0</v>
      </c>
      <c r="AD16" s="82"/>
      <c r="AE16" s="94">
        <f>SUM(T16+Y16+O16)</f>
        <v>135</v>
      </c>
    </row>
    <row r="17" spans="1:1004" x14ac:dyDescent="0.2">
      <c r="A17" s="94">
        <v>15</v>
      </c>
      <c r="B17" s="98" t="s">
        <v>18</v>
      </c>
      <c r="C17" s="96">
        <v>2004</v>
      </c>
      <c r="D17" s="96" t="s">
        <v>10</v>
      </c>
      <c r="E17" s="96" t="s">
        <v>19</v>
      </c>
      <c r="F17" s="90">
        <v>565</v>
      </c>
      <c r="G17" s="88">
        <v>822</v>
      </c>
      <c r="H17" s="88">
        <v>348</v>
      </c>
      <c r="I17" s="88">
        <f>SUM(F17:H17)</f>
        <v>1735</v>
      </c>
      <c r="J17" s="91">
        <v>65</v>
      </c>
      <c r="K17" s="76">
        <v>0</v>
      </c>
      <c r="L17" s="76">
        <v>0</v>
      </c>
      <c r="M17" s="76">
        <v>0</v>
      </c>
      <c r="N17" s="76">
        <f>K17+L17+M17</f>
        <v>0</v>
      </c>
      <c r="O17" s="92">
        <v>0</v>
      </c>
      <c r="P17" s="84">
        <v>0</v>
      </c>
      <c r="Q17" s="76">
        <v>0</v>
      </c>
      <c r="R17" s="76">
        <v>0</v>
      </c>
      <c r="S17" s="76">
        <f>P17+Q17+R17</f>
        <v>0</v>
      </c>
      <c r="T17" s="93">
        <v>0</v>
      </c>
      <c r="U17" s="84">
        <v>747</v>
      </c>
      <c r="V17" s="76">
        <v>539</v>
      </c>
      <c r="W17" s="76">
        <v>458</v>
      </c>
      <c r="X17" s="76">
        <f>U17+V17+W17</f>
        <v>1744</v>
      </c>
      <c r="Y17" s="100">
        <v>65</v>
      </c>
      <c r="Z17" s="84"/>
      <c r="AA17" s="76"/>
      <c r="AB17" s="76"/>
      <c r="AC17" s="76">
        <f>Z17+AA17+AB17</f>
        <v>0</v>
      </c>
      <c r="AD17" s="82"/>
      <c r="AE17" s="94">
        <f>SUM(Y17+J17+T17)</f>
        <v>130</v>
      </c>
    </row>
    <row r="18" spans="1:1004" x14ac:dyDescent="0.2">
      <c r="A18" s="94">
        <v>16</v>
      </c>
      <c r="B18" s="98" t="s">
        <v>28</v>
      </c>
      <c r="C18" s="96">
        <v>2005</v>
      </c>
      <c r="D18" s="96" t="s">
        <v>10</v>
      </c>
      <c r="E18" s="96" t="s">
        <v>21</v>
      </c>
      <c r="F18" s="90">
        <v>513</v>
      </c>
      <c r="G18" s="88">
        <v>573</v>
      </c>
      <c r="H18" s="88">
        <v>359</v>
      </c>
      <c r="I18" s="88">
        <f>SUM(F18:H18)</f>
        <v>1445</v>
      </c>
      <c r="J18" s="91">
        <v>43</v>
      </c>
      <c r="K18" s="76">
        <v>458</v>
      </c>
      <c r="L18" s="76">
        <v>610</v>
      </c>
      <c r="M18" s="76">
        <v>383</v>
      </c>
      <c r="N18" s="76">
        <f>K18+L18+M18</f>
        <v>1451</v>
      </c>
      <c r="O18" s="92">
        <v>34</v>
      </c>
      <c r="P18" s="76">
        <v>568</v>
      </c>
      <c r="Q18" s="76">
        <v>658</v>
      </c>
      <c r="R18" s="76">
        <v>454</v>
      </c>
      <c r="S18" s="76">
        <f>P18+Q18+R18</f>
        <v>1680</v>
      </c>
      <c r="T18" s="93">
        <v>49</v>
      </c>
      <c r="U18" s="84">
        <v>455</v>
      </c>
      <c r="V18" s="76">
        <v>488</v>
      </c>
      <c r="W18" s="76">
        <v>277</v>
      </c>
      <c r="X18" s="76">
        <f>U18+V18+W18</f>
        <v>1220</v>
      </c>
      <c r="Y18" s="100">
        <v>20</v>
      </c>
      <c r="Z18" s="84"/>
      <c r="AA18" s="84"/>
      <c r="AB18" s="84"/>
      <c r="AC18" s="76">
        <f>Z18+AA18+AB18</f>
        <v>0</v>
      </c>
      <c r="AD18" s="82"/>
      <c r="AE18" s="94">
        <f>SUM(T18+J18+O18)</f>
        <v>126</v>
      </c>
    </row>
    <row r="19" spans="1:1004" x14ac:dyDescent="0.2">
      <c r="A19" s="94">
        <v>17</v>
      </c>
      <c r="B19" s="98" t="s">
        <v>26</v>
      </c>
      <c r="C19" s="96">
        <v>2005</v>
      </c>
      <c r="D19" s="96" t="s">
        <v>10</v>
      </c>
      <c r="E19" s="96" t="s">
        <v>27</v>
      </c>
      <c r="F19" s="90">
        <v>354</v>
      </c>
      <c r="G19" s="88">
        <v>658</v>
      </c>
      <c r="H19" s="88">
        <v>480</v>
      </c>
      <c r="I19" s="88">
        <f>SUM(F19:H19)</f>
        <v>1492</v>
      </c>
      <c r="J19" s="91">
        <v>46</v>
      </c>
      <c r="K19" s="76">
        <v>526</v>
      </c>
      <c r="L19" s="76">
        <v>619</v>
      </c>
      <c r="M19" s="76">
        <v>661</v>
      </c>
      <c r="N19" s="76">
        <f>K19+L19+M19</f>
        <v>1806</v>
      </c>
      <c r="O19" s="92">
        <v>80</v>
      </c>
      <c r="P19" s="76">
        <v>0</v>
      </c>
      <c r="Q19" s="76">
        <v>0</v>
      </c>
      <c r="R19" s="76">
        <v>0</v>
      </c>
      <c r="S19" s="76">
        <f>P19+Q19+R19</f>
        <v>0</v>
      </c>
      <c r="T19" s="93">
        <v>0</v>
      </c>
      <c r="U19" s="84">
        <v>0</v>
      </c>
      <c r="V19" s="76">
        <v>0</v>
      </c>
      <c r="W19" s="76">
        <v>0</v>
      </c>
      <c r="X19" s="76">
        <f>U19+V19+W19</f>
        <v>0</v>
      </c>
      <c r="Y19" s="100">
        <v>0</v>
      </c>
      <c r="Z19" s="84"/>
      <c r="AA19" s="84"/>
      <c r="AB19" s="84"/>
      <c r="AC19" s="76">
        <f>Z19+AA19+AB19</f>
        <v>0</v>
      </c>
      <c r="AD19" s="82"/>
      <c r="AE19" s="94">
        <f>SUM(O19+J19+T19)</f>
        <v>126</v>
      </c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  <c r="KH19" s="86"/>
      <c r="KI19" s="86"/>
      <c r="KJ19" s="86"/>
      <c r="KK19" s="86"/>
      <c r="KL19" s="86"/>
      <c r="KM19" s="86"/>
      <c r="KN19" s="86"/>
      <c r="KO19" s="86"/>
      <c r="KP19" s="86"/>
      <c r="KQ19" s="86"/>
      <c r="KR19" s="86"/>
      <c r="KS19" s="86"/>
      <c r="KT19" s="86"/>
      <c r="KU19" s="86"/>
      <c r="KV19" s="86"/>
      <c r="KW19" s="86"/>
      <c r="KX19" s="86"/>
      <c r="KY19" s="86"/>
      <c r="KZ19" s="86"/>
      <c r="LA19" s="86"/>
      <c r="LB19" s="86"/>
      <c r="LC19" s="86"/>
      <c r="LD19" s="86"/>
      <c r="LE19" s="86"/>
      <c r="LF19" s="86"/>
      <c r="LG19" s="86"/>
      <c r="LH19" s="86"/>
      <c r="LI19" s="86"/>
      <c r="LJ19" s="86"/>
      <c r="LK19" s="86"/>
      <c r="LL19" s="86"/>
      <c r="LM19" s="86"/>
      <c r="LN19" s="86"/>
      <c r="LO19" s="86"/>
      <c r="LP19" s="86"/>
      <c r="LQ19" s="86"/>
      <c r="LR19" s="86"/>
      <c r="LS19" s="86"/>
      <c r="LT19" s="86"/>
      <c r="LU19" s="86"/>
      <c r="LV19" s="86"/>
      <c r="LW19" s="86"/>
      <c r="LX19" s="86"/>
      <c r="LY19" s="86"/>
      <c r="LZ19" s="86"/>
      <c r="MA19" s="86"/>
      <c r="MB19" s="86"/>
      <c r="MC19" s="86"/>
      <c r="MD19" s="86"/>
      <c r="ME19" s="86"/>
      <c r="MF19" s="86"/>
      <c r="MG19" s="86"/>
      <c r="MH19" s="86"/>
      <c r="MI19" s="86"/>
      <c r="MJ19" s="86"/>
      <c r="MK19" s="86"/>
      <c r="ML19" s="86"/>
      <c r="MM19" s="86"/>
      <c r="MN19" s="86"/>
      <c r="MO19" s="86"/>
      <c r="MP19" s="86"/>
      <c r="MQ19" s="86"/>
      <c r="MR19" s="86"/>
      <c r="MS19" s="86"/>
      <c r="MT19" s="86"/>
      <c r="MU19" s="86"/>
      <c r="MV19" s="86"/>
      <c r="MW19" s="86"/>
      <c r="MX19" s="86"/>
      <c r="MY19" s="86"/>
      <c r="MZ19" s="86"/>
      <c r="NA19" s="86"/>
      <c r="NB19" s="86"/>
      <c r="NC19" s="86"/>
      <c r="ND19" s="86"/>
      <c r="NE19" s="86"/>
      <c r="NF19" s="86"/>
      <c r="NG19" s="86"/>
      <c r="NH19" s="86"/>
      <c r="NI19" s="86"/>
      <c r="NJ19" s="86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6"/>
      <c r="NY19" s="86"/>
      <c r="NZ19" s="86"/>
      <c r="OA19" s="86"/>
      <c r="OB19" s="86"/>
      <c r="OC19" s="86"/>
      <c r="OD19" s="86"/>
      <c r="OE19" s="86"/>
      <c r="OF19" s="86"/>
      <c r="OG19" s="86"/>
      <c r="OH19" s="86"/>
      <c r="OI19" s="86"/>
      <c r="OJ19" s="86"/>
      <c r="OK19" s="86"/>
      <c r="OL19" s="86"/>
      <c r="OM19" s="86"/>
      <c r="ON19" s="86"/>
      <c r="OO19" s="86"/>
      <c r="OP19" s="86"/>
      <c r="OQ19" s="86"/>
      <c r="OR19" s="86"/>
      <c r="OS19" s="86"/>
      <c r="OT19" s="86"/>
      <c r="OU19" s="86"/>
      <c r="OV19" s="86"/>
      <c r="OW19" s="86"/>
      <c r="OX19" s="86"/>
      <c r="OY19" s="86"/>
      <c r="OZ19" s="86"/>
      <c r="PA19" s="86"/>
      <c r="PB19" s="86"/>
      <c r="PC19" s="86"/>
      <c r="PD19" s="86"/>
      <c r="PE19" s="86"/>
      <c r="PF19" s="86"/>
      <c r="PG19" s="86"/>
      <c r="PH19" s="86"/>
      <c r="PI19" s="86"/>
      <c r="PJ19" s="86"/>
      <c r="PK19" s="86"/>
      <c r="PL19" s="86"/>
      <c r="PM19" s="86"/>
      <c r="PN19" s="86"/>
      <c r="PO19" s="86"/>
      <c r="PP19" s="86"/>
      <c r="PQ19" s="86"/>
      <c r="PR19" s="86"/>
      <c r="PS19" s="86"/>
      <c r="PT19" s="86"/>
      <c r="PU19" s="86"/>
      <c r="PV19" s="86"/>
      <c r="PW19" s="86"/>
      <c r="PX19" s="86"/>
      <c r="PY19" s="86"/>
      <c r="PZ19" s="86"/>
      <c r="QA19" s="86"/>
      <c r="QB19" s="86"/>
      <c r="QC19" s="86"/>
      <c r="QD19" s="86"/>
      <c r="QE19" s="86"/>
      <c r="QF19" s="86"/>
      <c r="QG19" s="86"/>
      <c r="QH19" s="86"/>
      <c r="QI19" s="86"/>
      <c r="QJ19" s="86"/>
      <c r="QK19" s="86"/>
      <c r="QL19" s="86"/>
      <c r="QM19" s="86"/>
      <c r="QN19" s="86"/>
      <c r="QO19" s="86"/>
      <c r="QP19" s="86"/>
      <c r="QQ19" s="86"/>
      <c r="QR19" s="86"/>
      <c r="QS19" s="86"/>
      <c r="QT19" s="86"/>
      <c r="QU19" s="86"/>
      <c r="QV19" s="86"/>
      <c r="QW19" s="86"/>
      <c r="QX19" s="86"/>
      <c r="QY19" s="86"/>
      <c r="QZ19" s="86"/>
      <c r="RA19" s="86"/>
      <c r="RB19" s="86"/>
      <c r="RC19" s="86"/>
      <c r="RD19" s="86"/>
      <c r="RE19" s="86"/>
      <c r="RF19" s="86"/>
      <c r="RG19" s="86"/>
      <c r="RH19" s="86"/>
      <c r="RI19" s="86"/>
      <c r="RJ19" s="86"/>
      <c r="RK19" s="86"/>
      <c r="RL19" s="86"/>
      <c r="RM19" s="86"/>
      <c r="RN19" s="86"/>
      <c r="RO19" s="86"/>
      <c r="RP19" s="86"/>
      <c r="RQ19" s="86"/>
      <c r="RR19" s="86"/>
      <c r="RS19" s="86"/>
      <c r="RT19" s="86"/>
      <c r="RU19" s="86"/>
      <c r="RV19" s="86"/>
      <c r="RW19" s="86"/>
      <c r="RX19" s="86"/>
      <c r="RY19" s="86"/>
      <c r="RZ19" s="86"/>
      <c r="SA19" s="86"/>
      <c r="SB19" s="86"/>
      <c r="SC19" s="86"/>
      <c r="SD19" s="86"/>
      <c r="SE19" s="86"/>
      <c r="SF19" s="86"/>
      <c r="SG19" s="86"/>
      <c r="SH19" s="86"/>
      <c r="SI19" s="86"/>
      <c r="SJ19" s="86"/>
      <c r="SK19" s="86"/>
      <c r="SL19" s="86"/>
      <c r="SM19" s="86"/>
      <c r="SN19" s="86"/>
      <c r="SO19" s="86"/>
      <c r="SP19" s="86"/>
      <c r="SQ19" s="86"/>
      <c r="SR19" s="86"/>
      <c r="SS19" s="86"/>
      <c r="ST19" s="86"/>
      <c r="SU19" s="86"/>
      <c r="SV19" s="86"/>
      <c r="SW19" s="86"/>
      <c r="SX19" s="86"/>
      <c r="SY19" s="86"/>
      <c r="SZ19" s="86"/>
      <c r="TA19" s="86"/>
      <c r="TB19" s="86"/>
      <c r="TC19" s="86"/>
      <c r="TD19" s="86"/>
      <c r="TE19" s="86"/>
      <c r="TF19" s="86"/>
      <c r="TG19" s="86"/>
      <c r="TH19" s="86"/>
      <c r="TI19" s="86"/>
      <c r="TJ19" s="86"/>
      <c r="TK19" s="86"/>
      <c r="TL19" s="86"/>
      <c r="TM19" s="86"/>
      <c r="TN19" s="86"/>
      <c r="TO19" s="86"/>
      <c r="TP19" s="86"/>
      <c r="TQ19" s="86"/>
      <c r="TR19" s="86"/>
      <c r="TS19" s="86"/>
      <c r="TT19" s="86"/>
      <c r="TU19" s="86"/>
      <c r="TV19" s="86"/>
      <c r="TW19" s="86"/>
      <c r="TX19" s="86"/>
      <c r="TY19" s="86"/>
      <c r="TZ19" s="86"/>
      <c r="UA19" s="86"/>
      <c r="UB19" s="86"/>
      <c r="UC19" s="86"/>
      <c r="UD19" s="86"/>
      <c r="UE19" s="86"/>
      <c r="UF19" s="86"/>
      <c r="UG19" s="86"/>
      <c r="UH19" s="86"/>
      <c r="UI19" s="86"/>
      <c r="UJ19" s="86"/>
      <c r="UK19" s="86"/>
      <c r="UL19" s="86"/>
      <c r="UM19" s="86"/>
      <c r="UN19" s="86"/>
      <c r="UO19" s="86"/>
      <c r="UP19" s="86"/>
      <c r="UQ19" s="86"/>
      <c r="UR19" s="86"/>
      <c r="US19" s="86"/>
      <c r="UT19" s="86"/>
      <c r="UU19" s="86"/>
      <c r="UV19" s="86"/>
      <c r="UW19" s="86"/>
      <c r="UX19" s="86"/>
      <c r="UY19" s="86"/>
      <c r="UZ19" s="86"/>
      <c r="VA19" s="86"/>
      <c r="VB19" s="86"/>
      <c r="VC19" s="86"/>
      <c r="VD19" s="86"/>
      <c r="VE19" s="86"/>
      <c r="VF19" s="86"/>
      <c r="VG19" s="86"/>
      <c r="VH19" s="86"/>
      <c r="VI19" s="86"/>
      <c r="VJ19" s="86"/>
      <c r="VK19" s="86"/>
      <c r="VL19" s="86"/>
      <c r="VM19" s="86"/>
      <c r="VN19" s="86"/>
      <c r="VO19" s="86"/>
      <c r="VP19" s="86"/>
      <c r="VQ19" s="86"/>
      <c r="VR19" s="86"/>
      <c r="VS19" s="86"/>
      <c r="VT19" s="86"/>
      <c r="VU19" s="86"/>
      <c r="VV19" s="86"/>
      <c r="VW19" s="86"/>
      <c r="VX19" s="86"/>
      <c r="VY19" s="86"/>
      <c r="VZ19" s="86"/>
      <c r="WA19" s="86"/>
      <c r="WB19" s="86"/>
      <c r="WC19" s="86"/>
      <c r="WD19" s="86"/>
      <c r="WE19" s="86"/>
      <c r="WF19" s="86"/>
      <c r="WG19" s="86"/>
      <c r="WH19" s="86"/>
      <c r="WI19" s="86"/>
      <c r="WJ19" s="86"/>
      <c r="WK19" s="86"/>
      <c r="WL19" s="86"/>
      <c r="WM19" s="86"/>
      <c r="WN19" s="86"/>
      <c r="WO19" s="86"/>
      <c r="WP19" s="86"/>
      <c r="WQ19" s="86"/>
      <c r="WR19" s="86"/>
      <c r="WS19" s="86"/>
      <c r="WT19" s="86"/>
      <c r="WU19" s="86"/>
      <c r="WV19" s="86"/>
      <c r="WW19" s="86"/>
      <c r="WX19" s="86"/>
      <c r="WY19" s="86"/>
      <c r="WZ19" s="86"/>
      <c r="XA19" s="86"/>
      <c r="XB19" s="86"/>
      <c r="XC19" s="86"/>
      <c r="XD19" s="86"/>
      <c r="XE19" s="86"/>
      <c r="XF19" s="86"/>
      <c r="XG19" s="86"/>
      <c r="XH19" s="86"/>
      <c r="XI19" s="86"/>
      <c r="XJ19" s="86"/>
      <c r="XK19" s="86"/>
      <c r="XL19" s="86"/>
      <c r="XM19" s="86"/>
      <c r="XN19" s="86"/>
      <c r="XO19" s="86"/>
      <c r="XP19" s="86"/>
      <c r="XQ19" s="86"/>
      <c r="XR19" s="86"/>
      <c r="XS19" s="86"/>
      <c r="XT19" s="86"/>
      <c r="XU19" s="86"/>
      <c r="XV19" s="86"/>
      <c r="XW19" s="86"/>
      <c r="XX19" s="86"/>
      <c r="XY19" s="86"/>
      <c r="XZ19" s="86"/>
      <c r="YA19" s="86"/>
      <c r="YB19" s="86"/>
      <c r="YC19" s="86"/>
      <c r="YD19" s="86"/>
      <c r="YE19" s="86"/>
      <c r="YF19" s="86"/>
      <c r="YG19" s="86"/>
      <c r="YH19" s="86"/>
      <c r="YI19" s="86"/>
      <c r="YJ19" s="86"/>
      <c r="YK19" s="86"/>
      <c r="YL19" s="86"/>
      <c r="YM19" s="86"/>
      <c r="YN19" s="86"/>
      <c r="YO19" s="86"/>
      <c r="YP19" s="86"/>
      <c r="YQ19" s="86"/>
      <c r="YR19" s="86"/>
      <c r="YS19" s="86"/>
      <c r="YT19" s="86"/>
      <c r="YU19" s="86"/>
      <c r="YV19" s="86"/>
      <c r="YW19" s="86"/>
      <c r="YX19" s="86"/>
      <c r="YY19" s="86"/>
      <c r="YZ19" s="86"/>
      <c r="ZA19" s="86"/>
      <c r="ZB19" s="86"/>
      <c r="ZC19" s="86"/>
      <c r="ZD19" s="86"/>
      <c r="ZE19" s="86"/>
      <c r="ZF19" s="86"/>
      <c r="ZG19" s="86"/>
      <c r="ZH19" s="86"/>
      <c r="ZI19" s="86"/>
      <c r="ZJ19" s="86"/>
      <c r="ZK19" s="86"/>
      <c r="ZL19" s="86"/>
      <c r="ZM19" s="86"/>
      <c r="ZN19" s="86"/>
      <c r="ZO19" s="86"/>
      <c r="ZP19" s="86"/>
      <c r="ZQ19" s="86"/>
      <c r="ZR19" s="86"/>
      <c r="ZS19" s="86"/>
      <c r="ZT19" s="86"/>
      <c r="ZU19" s="86"/>
      <c r="ZV19" s="86"/>
      <c r="ZW19" s="86"/>
      <c r="ZX19" s="86"/>
      <c r="ZY19" s="86"/>
      <c r="ZZ19" s="86"/>
      <c r="AAA19" s="86"/>
      <c r="AAB19" s="86"/>
      <c r="AAC19" s="86"/>
      <c r="AAD19" s="86"/>
      <c r="AAE19" s="86"/>
      <c r="AAF19" s="86"/>
      <c r="AAG19" s="86"/>
      <c r="AAH19" s="86"/>
      <c r="AAI19" s="86"/>
      <c r="AAJ19" s="86"/>
      <c r="AAK19" s="86"/>
      <c r="AAL19" s="86"/>
      <c r="AAM19" s="86"/>
      <c r="AAN19" s="86"/>
      <c r="AAO19" s="86"/>
      <c r="AAP19" s="86"/>
      <c r="AAQ19" s="86"/>
      <c r="AAR19" s="86"/>
      <c r="AAS19" s="86"/>
      <c r="AAT19" s="86"/>
      <c r="AAU19" s="86"/>
      <c r="AAV19" s="86"/>
      <c r="AAW19" s="86"/>
      <c r="AAX19" s="86"/>
      <c r="AAY19" s="86"/>
      <c r="AAZ19" s="86"/>
      <c r="ABA19" s="86"/>
      <c r="ABB19" s="86"/>
      <c r="ABC19" s="86"/>
      <c r="ABD19" s="86"/>
      <c r="ABE19" s="86"/>
      <c r="ABF19" s="86"/>
      <c r="ABG19" s="86"/>
      <c r="ABH19" s="86"/>
      <c r="ABI19" s="86"/>
      <c r="ABJ19" s="86"/>
      <c r="ABK19" s="86"/>
      <c r="ABL19" s="86"/>
      <c r="ABM19" s="86"/>
      <c r="ABN19" s="86"/>
      <c r="ABO19" s="86"/>
      <c r="ABP19" s="86"/>
      <c r="ABQ19" s="86"/>
      <c r="ABR19" s="86"/>
      <c r="ABS19" s="86"/>
      <c r="ABT19" s="86"/>
      <c r="ABU19" s="86"/>
      <c r="ABV19" s="86"/>
      <c r="ABW19" s="86"/>
      <c r="ABX19" s="86"/>
      <c r="ABY19" s="86"/>
      <c r="ABZ19" s="86"/>
      <c r="ACA19" s="86"/>
      <c r="ACB19" s="86"/>
      <c r="ACC19" s="86"/>
      <c r="ACD19" s="86"/>
      <c r="ACE19" s="86"/>
      <c r="ACF19" s="86"/>
      <c r="ACG19" s="86"/>
      <c r="ACH19" s="86"/>
      <c r="ACI19" s="86"/>
      <c r="ACJ19" s="86"/>
      <c r="ACK19" s="86"/>
      <c r="ACL19" s="86"/>
      <c r="ACM19" s="86"/>
      <c r="ACN19" s="86"/>
      <c r="ACO19" s="86"/>
      <c r="ACP19" s="86"/>
      <c r="ACQ19" s="86"/>
      <c r="ACR19" s="86"/>
      <c r="ACS19" s="86"/>
      <c r="ACT19" s="86"/>
      <c r="ACU19" s="86"/>
      <c r="ACV19" s="86"/>
      <c r="ACW19" s="86"/>
      <c r="ACX19" s="86"/>
      <c r="ACY19" s="86"/>
      <c r="ACZ19" s="86"/>
      <c r="ADA19" s="86"/>
      <c r="ADB19" s="86"/>
      <c r="ADC19" s="86"/>
      <c r="ADD19" s="86"/>
      <c r="ADE19" s="86"/>
      <c r="ADF19" s="86"/>
      <c r="ADG19" s="86"/>
      <c r="ADH19" s="86"/>
      <c r="ADI19" s="86"/>
      <c r="ADJ19" s="86"/>
      <c r="ADK19" s="86"/>
      <c r="ADL19" s="86"/>
      <c r="ADM19" s="86"/>
      <c r="ADN19" s="86"/>
      <c r="ADO19" s="86"/>
      <c r="ADP19" s="86"/>
      <c r="ADQ19" s="86"/>
      <c r="ADR19" s="86"/>
      <c r="ADS19" s="86"/>
      <c r="ADT19" s="86"/>
      <c r="ADU19" s="86"/>
      <c r="ADV19" s="86"/>
      <c r="ADW19" s="86"/>
      <c r="ADX19" s="86"/>
      <c r="ADY19" s="86"/>
      <c r="ADZ19" s="86"/>
      <c r="AEA19" s="86"/>
      <c r="AEB19" s="86"/>
      <c r="AEC19" s="86"/>
      <c r="AED19" s="86"/>
      <c r="AEE19" s="86"/>
      <c r="AEF19" s="86"/>
      <c r="AEG19" s="86"/>
      <c r="AEH19" s="86"/>
      <c r="AEI19" s="86"/>
      <c r="AEJ19" s="86"/>
      <c r="AEK19" s="86"/>
      <c r="AEL19" s="86"/>
      <c r="AEM19" s="86"/>
      <c r="AEN19" s="86"/>
      <c r="AEO19" s="86"/>
      <c r="AEP19" s="86"/>
      <c r="AEQ19" s="86"/>
      <c r="AER19" s="86"/>
      <c r="AES19" s="86"/>
      <c r="AET19" s="86"/>
      <c r="AEU19" s="86"/>
      <c r="AEV19" s="86"/>
      <c r="AEW19" s="86"/>
      <c r="AEX19" s="86"/>
      <c r="AEY19" s="86"/>
      <c r="AEZ19" s="86"/>
      <c r="AFA19" s="86"/>
      <c r="AFB19" s="86"/>
      <c r="AFC19" s="86"/>
      <c r="AFD19" s="86"/>
      <c r="AFE19" s="86"/>
      <c r="AFF19" s="86"/>
      <c r="AFG19" s="86"/>
      <c r="AFH19" s="86"/>
      <c r="AFI19" s="86"/>
      <c r="AFJ19" s="86"/>
      <c r="AFK19" s="86"/>
      <c r="AFL19" s="86"/>
      <c r="AFM19" s="86"/>
      <c r="AFN19" s="86"/>
      <c r="AFO19" s="86"/>
      <c r="AFP19" s="86"/>
      <c r="AFQ19" s="86"/>
      <c r="AFR19" s="86"/>
      <c r="AFS19" s="86"/>
      <c r="AFT19" s="86"/>
      <c r="AFU19" s="86"/>
      <c r="AFV19" s="86"/>
      <c r="AFW19" s="86"/>
      <c r="AFX19" s="86"/>
      <c r="AFY19" s="86"/>
      <c r="AFZ19" s="86"/>
      <c r="AGA19" s="86"/>
      <c r="AGB19" s="86"/>
      <c r="AGC19" s="86"/>
      <c r="AGD19" s="86"/>
      <c r="AGE19" s="86"/>
      <c r="AGF19" s="86"/>
      <c r="AGG19" s="86"/>
      <c r="AGH19" s="86"/>
      <c r="AGI19" s="86"/>
      <c r="AGJ19" s="86"/>
      <c r="AGK19" s="86"/>
      <c r="AGL19" s="86"/>
      <c r="AGM19" s="86"/>
      <c r="AGN19" s="86"/>
      <c r="AGO19" s="86"/>
      <c r="AGP19" s="86"/>
      <c r="AGQ19" s="86"/>
      <c r="AGR19" s="86"/>
      <c r="AGS19" s="86"/>
      <c r="AGT19" s="86"/>
      <c r="AGU19" s="86"/>
      <c r="AGV19" s="86"/>
      <c r="AGW19" s="86"/>
      <c r="AGX19" s="86"/>
      <c r="AGY19" s="86"/>
      <c r="AGZ19" s="86"/>
      <c r="AHA19" s="86"/>
      <c r="AHB19" s="86"/>
      <c r="AHC19" s="86"/>
      <c r="AHD19" s="86"/>
      <c r="AHE19" s="86"/>
      <c r="AHF19" s="86"/>
      <c r="AHG19" s="86"/>
      <c r="AHH19" s="86"/>
      <c r="AHI19" s="86"/>
      <c r="AHJ19" s="86"/>
      <c r="AHK19" s="86"/>
      <c r="AHL19" s="86"/>
      <c r="AHM19" s="86"/>
      <c r="AHN19" s="86"/>
      <c r="AHO19" s="86"/>
      <c r="AHP19" s="86"/>
      <c r="AHQ19" s="86"/>
      <c r="AHR19" s="86"/>
      <c r="AHS19" s="86"/>
      <c r="AHT19" s="86"/>
      <c r="AHU19" s="86"/>
      <c r="AHV19" s="86"/>
      <c r="AHW19" s="86"/>
      <c r="AHX19" s="86"/>
      <c r="AHY19" s="86"/>
      <c r="AHZ19" s="86"/>
      <c r="AIA19" s="86"/>
      <c r="AIB19" s="86"/>
      <c r="AIC19" s="86"/>
      <c r="AID19" s="86"/>
      <c r="AIE19" s="86"/>
      <c r="AIF19" s="86"/>
      <c r="AIG19" s="86"/>
      <c r="AIH19" s="86"/>
      <c r="AII19" s="86"/>
      <c r="AIJ19" s="86"/>
      <c r="AIK19" s="86"/>
      <c r="AIL19" s="86"/>
      <c r="AIM19" s="86"/>
      <c r="AIN19" s="86"/>
      <c r="AIO19" s="86"/>
      <c r="AIP19" s="86"/>
      <c r="AIQ19" s="86"/>
      <c r="AIR19" s="86"/>
      <c r="AIS19" s="86"/>
      <c r="AIT19" s="86"/>
      <c r="AIU19" s="86"/>
      <c r="AIV19" s="86"/>
      <c r="AIW19" s="86"/>
      <c r="AIX19" s="86"/>
      <c r="AIY19" s="86"/>
      <c r="AIZ19" s="86"/>
      <c r="AJA19" s="86"/>
      <c r="AJB19" s="86"/>
      <c r="AJC19" s="86"/>
      <c r="AJD19" s="86"/>
      <c r="AJE19" s="86"/>
      <c r="AJF19" s="86"/>
      <c r="AJG19" s="86"/>
      <c r="AJH19" s="86"/>
      <c r="AJI19" s="86"/>
      <c r="AJJ19" s="86"/>
      <c r="AJK19" s="86"/>
      <c r="AJL19" s="86"/>
      <c r="AJM19" s="86"/>
      <c r="AJN19" s="86"/>
      <c r="AJO19" s="86"/>
      <c r="AJP19" s="86"/>
      <c r="AJQ19" s="86"/>
      <c r="AJR19" s="86"/>
      <c r="AJS19" s="86"/>
      <c r="AJT19" s="86"/>
      <c r="AJU19" s="86"/>
      <c r="AJV19" s="86"/>
      <c r="AJW19" s="86"/>
      <c r="AJX19" s="86"/>
      <c r="AJY19" s="86"/>
      <c r="AJZ19" s="86"/>
      <c r="AKA19" s="86"/>
      <c r="AKB19" s="86"/>
      <c r="AKC19" s="86"/>
      <c r="AKD19" s="86"/>
      <c r="AKE19" s="86"/>
      <c r="AKF19" s="86"/>
      <c r="AKG19" s="86"/>
      <c r="AKH19" s="86"/>
      <c r="AKI19" s="86"/>
      <c r="AKJ19" s="86"/>
      <c r="AKK19" s="86"/>
      <c r="AKL19" s="86"/>
      <c r="AKM19" s="86"/>
      <c r="AKN19" s="86"/>
      <c r="AKO19" s="86"/>
      <c r="AKP19" s="86"/>
      <c r="AKQ19" s="86"/>
      <c r="AKR19" s="86"/>
      <c r="AKS19" s="86"/>
      <c r="AKT19" s="86"/>
      <c r="AKU19" s="86"/>
      <c r="AKV19" s="86"/>
      <c r="AKW19" s="86"/>
      <c r="AKX19" s="86"/>
      <c r="AKY19" s="86"/>
      <c r="AKZ19" s="86"/>
      <c r="ALA19" s="86"/>
      <c r="ALB19" s="86"/>
      <c r="ALC19" s="86"/>
      <c r="ALD19" s="86"/>
      <c r="ALE19" s="86"/>
      <c r="ALF19" s="86"/>
      <c r="ALG19" s="86"/>
      <c r="ALH19" s="86"/>
      <c r="ALI19" s="86"/>
      <c r="ALJ19" s="86"/>
      <c r="ALK19" s="86"/>
      <c r="ALL19" s="86"/>
      <c r="ALM19" s="86"/>
      <c r="ALN19" s="86"/>
      <c r="ALO19" s="86"/>
      <c r="ALP19" s="86"/>
    </row>
    <row r="20" spans="1:1004" x14ac:dyDescent="0.2">
      <c r="A20" s="94">
        <v>18</v>
      </c>
      <c r="B20" s="98" t="s">
        <v>40</v>
      </c>
      <c r="C20" s="96">
        <v>2005</v>
      </c>
      <c r="D20" s="96" t="s">
        <v>10</v>
      </c>
      <c r="E20" s="96" t="s">
        <v>11</v>
      </c>
      <c r="F20" s="90">
        <v>425</v>
      </c>
      <c r="G20" s="88">
        <v>512</v>
      </c>
      <c r="H20" s="88">
        <v>321</v>
      </c>
      <c r="I20" s="88">
        <f>SUM(F20:H20)</f>
        <v>1258</v>
      </c>
      <c r="J20" s="91">
        <v>14</v>
      </c>
      <c r="K20" s="76">
        <v>696</v>
      </c>
      <c r="L20" s="76">
        <v>403</v>
      </c>
      <c r="M20" s="76">
        <v>368</v>
      </c>
      <c r="N20" s="76">
        <f>K20+L20+M20</f>
        <v>1467</v>
      </c>
      <c r="O20" s="92">
        <v>43</v>
      </c>
      <c r="P20" s="76">
        <v>624</v>
      </c>
      <c r="Q20" s="76">
        <v>512</v>
      </c>
      <c r="R20" s="76">
        <v>163</v>
      </c>
      <c r="S20" s="76">
        <f>P20+Q20+R20</f>
        <v>1299</v>
      </c>
      <c r="T20" s="93">
        <v>16</v>
      </c>
      <c r="U20" s="84">
        <v>488</v>
      </c>
      <c r="V20" s="76">
        <v>458</v>
      </c>
      <c r="W20" s="76">
        <v>411</v>
      </c>
      <c r="X20" s="76">
        <f>U20+V20+W20</f>
        <v>1357</v>
      </c>
      <c r="Y20" s="100">
        <v>28</v>
      </c>
      <c r="Z20" s="84"/>
      <c r="AA20" s="76"/>
      <c r="AB20" s="76"/>
      <c r="AC20" s="76">
        <f>Z20+AA20+AB20</f>
        <v>0</v>
      </c>
      <c r="AD20" s="82"/>
      <c r="AE20" s="94">
        <f>SUM(O20+Y20+T20)</f>
        <v>87</v>
      </c>
    </row>
    <row r="21" spans="1:1004" x14ac:dyDescent="0.2">
      <c r="A21" s="94">
        <v>19</v>
      </c>
      <c r="B21" s="98" t="s">
        <v>56</v>
      </c>
      <c r="C21" s="96">
        <v>2005</v>
      </c>
      <c r="D21" s="96" t="s">
        <v>10</v>
      </c>
      <c r="E21" s="96" t="s">
        <v>14</v>
      </c>
      <c r="F21" s="90">
        <v>446</v>
      </c>
      <c r="G21" s="88">
        <v>609</v>
      </c>
      <c r="H21" s="88">
        <v>0</v>
      </c>
      <c r="I21" s="88">
        <f>SUM(F21:H21)</f>
        <v>1055</v>
      </c>
      <c r="J21" s="91">
        <v>1</v>
      </c>
      <c r="K21" s="76">
        <v>495</v>
      </c>
      <c r="L21" s="76">
        <v>512</v>
      </c>
      <c r="M21" s="76">
        <v>427</v>
      </c>
      <c r="N21" s="76">
        <f>K21+L21+M21</f>
        <v>1434</v>
      </c>
      <c r="O21" s="92">
        <v>28</v>
      </c>
      <c r="P21" s="84">
        <v>0</v>
      </c>
      <c r="Q21" s="76">
        <v>0</v>
      </c>
      <c r="R21" s="76">
        <v>0</v>
      </c>
      <c r="S21" s="76">
        <f>P21+Q21+R21</f>
        <v>0</v>
      </c>
      <c r="T21" s="93">
        <v>0</v>
      </c>
      <c r="U21" s="76">
        <v>573</v>
      </c>
      <c r="V21" s="76">
        <v>554</v>
      </c>
      <c r="W21" s="76">
        <v>527</v>
      </c>
      <c r="X21" s="76">
        <f>U21+V21+W21</f>
        <v>1654</v>
      </c>
      <c r="Y21" s="100">
        <v>55</v>
      </c>
      <c r="Z21" s="84"/>
      <c r="AA21" s="76"/>
      <c r="AB21" s="76"/>
      <c r="AC21" s="76">
        <f>Z21+AA21+AB21</f>
        <v>0</v>
      </c>
      <c r="AD21" s="82"/>
      <c r="AE21" s="94">
        <f>SUM(Y21+O21+J21)</f>
        <v>84</v>
      </c>
    </row>
    <row r="22" spans="1:1004" x14ac:dyDescent="0.2">
      <c r="A22" s="94">
        <v>20</v>
      </c>
      <c r="B22" s="98" t="s">
        <v>32</v>
      </c>
      <c r="C22" s="96">
        <v>2004</v>
      </c>
      <c r="D22" s="96" t="s">
        <v>10</v>
      </c>
      <c r="E22" s="96" t="s">
        <v>21</v>
      </c>
      <c r="F22" s="90">
        <v>609</v>
      </c>
      <c r="G22" s="88">
        <v>584</v>
      </c>
      <c r="H22" s="88">
        <v>198</v>
      </c>
      <c r="I22" s="88">
        <f>SUM(F22:H22)</f>
        <v>1391</v>
      </c>
      <c r="J22" s="91">
        <v>31</v>
      </c>
      <c r="K22" s="76">
        <v>543</v>
      </c>
      <c r="L22" s="76">
        <v>476</v>
      </c>
      <c r="M22" s="76">
        <v>239</v>
      </c>
      <c r="N22" s="76">
        <f>K22+L22+M22</f>
        <v>1258</v>
      </c>
      <c r="O22" s="92">
        <v>6</v>
      </c>
      <c r="P22" s="84">
        <v>520</v>
      </c>
      <c r="Q22" s="76">
        <v>512</v>
      </c>
      <c r="R22" s="76">
        <v>278</v>
      </c>
      <c r="S22" s="76">
        <f>P22+Q22+R22</f>
        <v>1310</v>
      </c>
      <c r="T22" s="93">
        <v>20</v>
      </c>
      <c r="U22" s="84">
        <v>490</v>
      </c>
      <c r="V22" s="76">
        <v>520</v>
      </c>
      <c r="W22" s="76">
        <v>285</v>
      </c>
      <c r="X22" s="76">
        <f>U22+V22+W22</f>
        <v>1295</v>
      </c>
      <c r="Y22" s="100">
        <v>22</v>
      </c>
      <c r="Z22" s="84"/>
      <c r="AA22" s="84"/>
      <c r="AB22" s="84"/>
      <c r="AC22" s="76">
        <f>Z22+AA22+AB22</f>
        <v>0</v>
      </c>
      <c r="AD22" s="82"/>
      <c r="AE22" s="94">
        <f>SUM(J22+Y22+T22)</f>
        <v>73</v>
      </c>
    </row>
    <row r="23" spans="1:1004" x14ac:dyDescent="0.2">
      <c r="A23" s="140">
        <v>21</v>
      </c>
      <c r="B23" s="89" t="s">
        <v>39</v>
      </c>
      <c r="C23" s="89">
        <v>2004</v>
      </c>
      <c r="D23" s="89" t="s">
        <v>10</v>
      </c>
      <c r="E23" s="89" t="s">
        <v>17</v>
      </c>
      <c r="F23" s="90">
        <v>388</v>
      </c>
      <c r="G23" s="88">
        <v>609</v>
      </c>
      <c r="H23" s="88">
        <v>274</v>
      </c>
      <c r="I23" s="88">
        <f>SUM(F23:H23)</f>
        <v>1271</v>
      </c>
      <c r="J23" s="91">
        <v>16</v>
      </c>
      <c r="K23" s="76">
        <v>614</v>
      </c>
      <c r="L23" s="76">
        <v>455</v>
      </c>
      <c r="M23" s="76">
        <v>380</v>
      </c>
      <c r="N23" s="76">
        <f>K23+L23+M23</f>
        <v>1449</v>
      </c>
      <c r="O23" s="92">
        <v>31</v>
      </c>
      <c r="P23" s="76">
        <v>619</v>
      </c>
      <c r="Q23" s="76">
        <v>609</v>
      </c>
      <c r="R23" s="76">
        <v>168</v>
      </c>
      <c r="S23" s="76">
        <f>P23+Q23+R23</f>
        <v>1396</v>
      </c>
      <c r="T23" s="93">
        <v>25</v>
      </c>
      <c r="U23" s="84">
        <v>0</v>
      </c>
      <c r="V23" s="76">
        <v>497</v>
      </c>
      <c r="W23" s="76">
        <v>0</v>
      </c>
      <c r="X23" s="76">
        <f>U23+V23+W23</f>
        <v>497</v>
      </c>
      <c r="Y23" s="100">
        <v>1</v>
      </c>
      <c r="Z23" s="84"/>
      <c r="AA23" s="84"/>
      <c r="AB23" s="84"/>
      <c r="AC23" s="76">
        <f>Z23+AA23+AB23</f>
        <v>0</v>
      </c>
      <c r="AD23" s="82"/>
      <c r="AE23" s="94">
        <f>SUM(O23+T23+J23)</f>
        <v>72</v>
      </c>
    </row>
    <row r="24" spans="1:1004" x14ac:dyDescent="0.2">
      <c r="A24" s="140">
        <v>22</v>
      </c>
      <c r="B24" s="89" t="s">
        <v>33</v>
      </c>
      <c r="C24" s="89">
        <v>2004</v>
      </c>
      <c r="D24" s="89" t="s">
        <v>10</v>
      </c>
      <c r="E24" s="89" t="s">
        <v>17</v>
      </c>
      <c r="F24" s="90">
        <v>204</v>
      </c>
      <c r="G24" s="88">
        <v>561</v>
      </c>
      <c r="H24" s="88">
        <v>611</v>
      </c>
      <c r="I24" s="88">
        <f>SUM(F24:H24)</f>
        <v>1376</v>
      </c>
      <c r="J24" s="91">
        <v>28</v>
      </c>
      <c r="K24" s="76">
        <v>172</v>
      </c>
      <c r="L24" s="76">
        <v>417</v>
      </c>
      <c r="M24" s="76">
        <v>507</v>
      </c>
      <c r="N24" s="76">
        <f>K24+L24+M24</f>
        <v>1096</v>
      </c>
      <c r="O24" s="92">
        <v>1</v>
      </c>
      <c r="P24" s="76">
        <v>348</v>
      </c>
      <c r="Q24" s="76">
        <v>512</v>
      </c>
      <c r="R24" s="76">
        <v>380</v>
      </c>
      <c r="S24" s="76">
        <f>P24+Q24+R24</f>
        <v>1240</v>
      </c>
      <c r="T24" s="93">
        <v>12</v>
      </c>
      <c r="U24" s="76">
        <v>380</v>
      </c>
      <c r="V24" s="76">
        <v>372</v>
      </c>
      <c r="W24" s="76">
        <v>617</v>
      </c>
      <c r="X24" s="76">
        <f>U24+V24+W24</f>
        <v>1369</v>
      </c>
      <c r="Y24" s="100">
        <v>31</v>
      </c>
      <c r="Z24" s="76"/>
      <c r="AA24" s="76"/>
      <c r="AB24" s="76"/>
      <c r="AC24" s="76">
        <f>Z24+AA24+AB24</f>
        <v>0</v>
      </c>
      <c r="AD24" s="82"/>
      <c r="AE24" s="94">
        <f>SUM(Y24+J24+T24)</f>
        <v>71</v>
      </c>
    </row>
    <row r="25" spans="1:1004" x14ac:dyDescent="0.2">
      <c r="A25" s="140">
        <v>23</v>
      </c>
      <c r="B25" s="89" t="s">
        <v>63</v>
      </c>
      <c r="C25" s="89">
        <v>2005</v>
      </c>
      <c r="D25" s="89" t="s">
        <v>10</v>
      </c>
      <c r="E25" s="89" t="s">
        <v>25</v>
      </c>
      <c r="F25" s="90">
        <v>320</v>
      </c>
      <c r="G25" s="88">
        <v>561</v>
      </c>
      <c r="H25" s="88">
        <v>0</v>
      </c>
      <c r="I25" s="88">
        <f>SUM(F25:H25)</f>
        <v>881</v>
      </c>
      <c r="J25" s="91">
        <v>1</v>
      </c>
      <c r="K25" s="76">
        <v>374</v>
      </c>
      <c r="L25" s="76">
        <v>414</v>
      </c>
      <c r="M25" s="76">
        <v>128</v>
      </c>
      <c r="N25" s="76">
        <f>K25+L25+M25</f>
        <v>916</v>
      </c>
      <c r="O25" s="92">
        <v>1</v>
      </c>
      <c r="P25" s="76">
        <v>440</v>
      </c>
      <c r="Q25" s="76">
        <v>561</v>
      </c>
      <c r="R25" s="76">
        <v>450</v>
      </c>
      <c r="S25" s="76">
        <f>P25+Q25+R25</f>
        <v>1451</v>
      </c>
      <c r="T25" s="93">
        <v>31</v>
      </c>
      <c r="U25" s="76">
        <v>390</v>
      </c>
      <c r="V25" s="76">
        <v>580</v>
      </c>
      <c r="W25" s="76">
        <v>456</v>
      </c>
      <c r="X25" s="76">
        <f>U25+V25+W25</f>
        <v>1426</v>
      </c>
      <c r="Y25" s="100">
        <v>37</v>
      </c>
      <c r="Z25" s="84"/>
      <c r="AA25" s="84"/>
      <c r="AB25" s="84"/>
      <c r="AC25" s="76">
        <f>Z25+AA25+AB25</f>
        <v>0</v>
      </c>
      <c r="AD25" s="82"/>
      <c r="AE25" s="94">
        <f>SUM(Y25+T25+O25)</f>
        <v>69</v>
      </c>
    </row>
    <row r="26" spans="1:1004" x14ac:dyDescent="0.2">
      <c r="A26" s="140">
        <v>24</v>
      </c>
      <c r="B26" s="95" t="s">
        <v>42</v>
      </c>
      <c r="C26" s="95">
        <v>2004</v>
      </c>
      <c r="D26" s="95" t="s">
        <v>10</v>
      </c>
      <c r="E26" s="95" t="s">
        <v>43</v>
      </c>
      <c r="F26" s="88">
        <v>0</v>
      </c>
      <c r="G26" s="88">
        <v>793</v>
      </c>
      <c r="H26" s="88">
        <v>447</v>
      </c>
      <c r="I26" s="88">
        <f>SUM(F26:H26)</f>
        <v>1240</v>
      </c>
      <c r="J26" s="91">
        <v>10</v>
      </c>
      <c r="K26" s="76">
        <v>605</v>
      </c>
      <c r="L26" s="76">
        <v>548</v>
      </c>
      <c r="M26" s="76">
        <v>455</v>
      </c>
      <c r="N26" s="76">
        <f>K26+L26+M26</f>
        <v>1608</v>
      </c>
      <c r="O26" s="92">
        <v>55</v>
      </c>
      <c r="P26" s="76">
        <v>0</v>
      </c>
      <c r="Q26" s="76">
        <v>0</v>
      </c>
      <c r="R26" s="76">
        <v>0</v>
      </c>
      <c r="S26" s="76">
        <f>P26+Q26+R26</f>
        <v>0</v>
      </c>
      <c r="T26" s="93">
        <v>0</v>
      </c>
      <c r="U26" s="76">
        <v>0</v>
      </c>
      <c r="V26" s="76">
        <v>0</v>
      </c>
      <c r="W26" s="76">
        <v>0</v>
      </c>
      <c r="X26" s="76">
        <f>U26+V26+W26</f>
        <v>0</v>
      </c>
      <c r="Y26" s="100">
        <v>0</v>
      </c>
      <c r="Z26" s="76"/>
      <c r="AA26" s="76"/>
      <c r="AB26" s="76"/>
      <c r="AC26" s="76">
        <f>Z26+AA26+AB26</f>
        <v>0</v>
      </c>
      <c r="AD26" s="82"/>
      <c r="AE26" s="94">
        <f>SUM(O26+J26+T26)</f>
        <v>65</v>
      </c>
    </row>
    <row r="27" spans="1:1004" x14ac:dyDescent="0.2">
      <c r="A27" s="140">
        <v>25</v>
      </c>
      <c r="B27" s="89" t="s">
        <v>34</v>
      </c>
      <c r="C27" s="89">
        <v>2005</v>
      </c>
      <c r="D27" s="89" t="s">
        <v>10</v>
      </c>
      <c r="E27" s="89" t="s">
        <v>19</v>
      </c>
      <c r="F27" s="90">
        <v>591</v>
      </c>
      <c r="G27" s="88">
        <v>658</v>
      </c>
      <c r="H27" s="88">
        <v>105</v>
      </c>
      <c r="I27" s="88">
        <f>SUM(F27:H27)</f>
        <v>1354</v>
      </c>
      <c r="J27" s="91">
        <v>25</v>
      </c>
      <c r="K27" s="76">
        <v>633</v>
      </c>
      <c r="L27" s="76">
        <v>0</v>
      </c>
      <c r="M27" s="76">
        <v>274</v>
      </c>
      <c r="N27" s="76">
        <f>K27+L27+M27</f>
        <v>907</v>
      </c>
      <c r="O27" s="92">
        <v>1</v>
      </c>
      <c r="P27" s="76">
        <v>676</v>
      </c>
      <c r="Q27" s="76">
        <v>658</v>
      </c>
      <c r="R27" s="76">
        <v>184</v>
      </c>
      <c r="S27" s="76">
        <f>P27+Q27+R27</f>
        <v>1518</v>
      </c>
      <c r="T27" s="93">
        <v>34</v>
      </c>
      <c r="U27" s="76">
        <v>0</v>
      </c>
      <c r="V27" s="76">
        <v>0</v>
      </c>
      <c r="W27" s="76">
        <v>0</v>
      </c>
      <c r="X27" s="76">
        <f>U27+V27+W27</f>
        <v>0</v>
      </c>
      <c r="Y27" s="100">
        <v>0</v>
      </c>
      <c r="Z27" s="84"/>
      <c r="AA27" s="76"/>
      <c r="AB27" s="76"/>
      <c r="AC27" s="76">
        <f>Z27+AA27+AB27</f>
        <v>0</v>
      </c>
      <c r="AD27" s="82"/>
      <c r="AE27" s="94">
        <f>SUM(T27+O27+J27)</f>
        <v>60</v>
      </c>
    </row>
    <row r="28" spans="1:1004" x14ac:dyDescent="0.2">
      <c r="A28" s="140">
        <v>26</v>
      </c>
      <c r="B28" s="89" t="s">
        <v>64</v>
      </c>
      <c r="C28" s="89">
        <v>2005</v>
      </c>
      <c r="D28" s="89" t="s">
        <v>10</v>
      </c>
      <c r="E28" s="89" t="s">
        <v>14</v>
      </c>
      <c r="F28" s="90">
        <v>344</v>
      </c>
      <c r="G28" s="88">
        <v>512</v>
      </c>
      <c r="H28" s="88">
        <v>0</v>
      </c>
      <c r="I28" s="88">
        <f>SUM(F28:H28)</f>
        <v>856</v>
      </c>
      <c r="J28" s="91">
        <v>1</v>
      </c>
      <c r="K28" s="76">
        <v>505</v>
      </c>
      <c r="L28" s="76">
        <v>488</v>
      </c>
      <c r="M28" s="76">
        <v>379</v>
      </c>
      <c r="N28" s="76">
        <f>K28+L28+M28</f>
        <v>1372</v>
      </c>
      <c r="O28" s="92">
        <v>18</v>
      </c>
      <c r="P28" s="84">
        <v>0</v>
      </c>
      <c r="Q28" s="76">
        <v>0</v>
      </c>
      <c r="R28" s="76">
        <v>0</v>
      </c>
      <c r="S28" s="76">
        <f>P28+Q28+R28</f>
        <v>0</v>
      </c>
      <c r="T28" s="93">
        <v>0</v>
      </c>
      <c r="U28" s="76">
        <v>567</v>
      </c>
      <c r="V28" s="76">
        <v>497</v>
      </c>
      <c r="W28" s="76">
        <v>346</v>
      </c>
      <c r="X28" s="76">
        <f>U28+V28+W28</f>
        <v>1410</v>
      </c>
      <c r="Y28" s="100">
        <v>34</v>
      </c>
      <c r="Z28" s="84"/>
      <c r="AA28" s="84"/>
      <c r="AB28" s="84"/>
      <c r="AC28" s="76">
        <f>Z28+AA28+AB28</f>
        <v>0</v>
      </c>
      <c r="AD28" s="82"/>
      <c r="AE28" s="94">
        <f>SUM(Y28+O28+J28)</f>
        <v>53</v>
      </c>
    </row>
    <row r="29" spans="1:1004" x14ac:dyDescent="0.2">
      <c r="A29" s="140">
        <v>27</v>
      </c>
      <c r="B29" s="89" t="s">
        <v>35</v>
      </c>
      <c r="C29" s="89">
        <v>2004</v>
      </c>
      <c r="D29" s="89" t="s">
        <v>10</v>
      </c>
      <c r="E29" s="89" t="s">
        <v>17</v>
      </c>
      <c r="F29" s="90">
        <v>500</v>
      </c>
      <c r="G29" s="88">
        <v>561</v>
      </c>
      <c r="H29" s="88">
        <v>288</v>
      </c>
      <c r="I29" s="88">
        <f>SUM(F29:H29)</f>
        <v>1349</v>
      </c>
      <c r="J29" s="91">
        <v>22</v>
      </c>
      <c r="K29" s="76">
        <v>580</v>
      </c>
      <c r="L29" s="76">
        <v>467</v>
      </c>
      <c r="M29" s="76">
        <v>275</v>
      </c>
      <c r="N29" s="76">
        <f>K29+L29+M29</f>
        <v>1322</v>
      </c>
      <c r="O29" s="92">
        <v>10</v>
      </c>
      <c r="P29" s="76">
        <v>647</v>
      </c>
      <c r="Q29" s="76">
        <v>561</v>
      </c>
      <c r="R29" s="76">
        <v>84</v>
      </c>
      <c r="S29" s="76">
        <f>P29+Q29+R29</f>
        <v>1292</v>
      </c>
      <c r="T29" s="93">
        <v>14</v>
      </c>
      <c r="U29" s="76">
        <v>347</v>
      </c>
      <c r="V29" s="76">
        <v>446</v>
      </c>
      <c r="W29" s="76">
        <v>375</v>
      </c>
      <c r="X29" s="76">
        <f>U29+V29+W29</f>
        <v>1168</v>
      </c>
      <c r="Y29" s="100">
        <v>16</v>
      </c>
      <c r="Z29" s="76"/>
      <c r="AA29" s="76"/>
      <c r="AB29" s="76"/>
      <c r="AC29" s="76">
        <f>Z29+AA29+AB29</f>
        <v>0</v>
      </c>
      <c r="AD29" s="82"/>
      <c r="AE29" s="94">
        <f>SUM(J29+Y29+T29)</f>
        <v>52</v>
      </c>
    </row>
    <row r="30" spans="1:1004" x14ac:dyDescent="0.2">
      <c r="A30" s="140">
        <v>28</v>
      </c>
      <c r="B30" s="95" t="s">
        <v>96</v>
      </c>
      <c r="C30" s="95">
        <v>2005</v>
      </c>
      <c r="D30" s="95" t="s">
        <v>93</v>
      </c>
      <c r="E30" s="95" t="s">
        <v>43</v>
      </c>
      <c r="F30" s="88">
        <v>0</v>
      </c>
      <c r="G30" s="88">
        <v>0</v>
      </c>
      <c r="H30" s="88">
        <v>346</v>
      </c>
      <c r="I30" s="88">
        <f>SUM(F30:H30)</f>
        <v>346</v>
      </c>
      <c r="J30" s="91">
        <v>1</v>
      </c>
      <c r="K30" s="76">
        <v>0</v>
      </c>
      <c r="L30" s="76">
        <v>0</v>
      </c>
      <c r="M30" s="76">
        <v>0</v>
      </c>
      <c r="N30" s="76">
        <f>K30+L30+M30</f>
        <v>0</v>
      </c>
      <c r="O30" s="92">
        <v>0</v>
      </c>
      <c r="P30" s="76">
        <v>655</v>
      </c>
      <c r="Q30" s="76">
        <v>609</v>
      </c>
      <c r="R30" s="76">
        <v>330</v>
      </c>
      <c r="S30" s="76">
        <f>P30+Q30+R30</f>
        <v>1594</v>
      </c>
      <c r="T30" s="93">
        <v>43</v>
      </c>
      <c r="U30" s="76">
        <v>0</v>
      </c>
      <c r="V30" s="76">
        <v>0</v>
      </c>
      <c r="W30" s="76">
        <v>0</v>
      </c>
      <c r="X30" s="76">
        <f>U30+V30+W30</f>
        <v>0</v>
      </c>
      <c r="Y30" s="100">
        <v>0</v>
      </c>
      <c r="Z30" s="76"/>
      <c r="AA30" s="76"/>
      <c r="AB30" s="76"/>
      <c r="AC30" s="76">
        <f>Z30+AA30+AB30</f>
        <v>0</v>
      </c>
      <c r="AD30" s="82"/>
      <c r="AE30" s="94">
        <f>SUM(T30+J30+O30)</f>
        <v>44</v>
      </c>
    </row>
    <row r="31" spans="1:1004" x14ac:dyDescent="0.2">
      <c r="A31" s="140">
        <v>28</v>
      </c>
      <c r="B31" s="89" t="s">
        <v>52</v>
      </c>
      <c r="C31" s="89">
        <v>2005</v>
      </c>
      <c r="D31" s="89" t="s">
        <v>10</v>
      </c>
      <c r="E31" s="89" t="s">
        <v>14</v>
      </c>
      <c r="F31" s="90">
        <v>579</v>
      </c>
      <c r="G31" s="88">
        <v>512</v>
      </c>
      <c r="H31" s="88">
        <v>0</v>
      </c>
      <c r="I31" s="88">
        <f>SUM(F31:H31)</f>
        <v>1091</v>
      </c>
      <c r="J31" s="91">
        <v>1</v>
      </c>
      <c r="K31" s="76">
        <v>583</v>
      </c>
      <c r="L31" s="76">
        <v>479</v>
      </c>
      <c r="M31" s="76">
        <v>291</v>
      </c>
      <c r="N31" s="76">
        <f>K31+L31+M31</f>
        <v>1353</v>
      </c>
      <c r="O31" s="92">
        <v>16</v>
      </c>
      <c r="P31" s="76">
        <v>303</v>
      </c>
      <c r="Q31" s="76">
        <v>561</v>
      </c>
      <c r="R31" s="76">
        <v>253</v>
      </c>
      <c r="S31" s="76">
        <f>P31+Q31+R31</f>
        <v>1117</v>
      </c>
      <c r="T31" s="93">
        <v>10</v>
      </c>
      <c r="U31" s="84">
        <v>547</v>
      </c>
      <c r="V31" s="76">
        <v>420</v>
      </c>
      <c r="W31" s="76">
        <v>228</v>
      </c>
      <c r="X31" s="76">
        <f>U31+V31+W31</f>
        <v>1195</v>
      </c>
      <c r="Y31" s="100">
        <v>18</v>
      </c>
      <c r="Z31" s="76"/>
      <c r="AA31" s="76"/>
      <c r="AB31" s="76"/>
      <c r="AC31" s="76">
        <f>Z31+AA31+AB31</f>
        <v>0</v>
      </c>
      <c r="AD31" s="82"/>
      <c r="AE31" s="94">
        <f>SUM(Y31+T31+O31)</f>
        <v>44</v>
      </c>
    </row>
    <row r="32" spans="1:1004" x14ac:dyDescent="0.2">
      <c r="A32" s="140">
        <v>30</v>
      </c>
      <c r="B32" s="83" t="s">
        <v>61</v>
      </c>
      <c r="C32" s="83">
        <v>2005</v>
      </c>
      <c r="D32" s="83" t="s">
        <v>10</v>
      </c>
      <c r="E32" s="83" t="s">
        <v>25</v>
      </c>
      <c r="F32" s="84">
        <v>504</v>
      </c>
      <c r="G32" s="76">
        <v>0</v>
      </c>
      <c r="H32" s="76">
        <v>380</v>
      </c>
      <c r="I32" s="76">
        <f>SUM(F32:H32)</f>
        <v>884</v>
      </c>
      <c r="J32" s="91">
        <v>1</v>
      </c>
      <c r="K32" s="76">
        <v>565</v>
      </c>
      <c r="L32" s="76">
        <v>403</v>
      </c>
      <c r="M32" s="76">
        <v>362</v>
      </c>
      <c r="N32" s="76">
        <f>K32+L32+M32</f>
        <v>1330</v>
      </c>
      <c r="O32" s="92">
        <v>14</v>
      </c>
      <c r="P32" s="76">
        <v>560</v>
      </c>
      <c r="Q32" s="76">
        <v>0</v>
      </c>
      <c r="R32" s="76">
        <v>404</v>
      </c>
      <c r="S32" s="76">
        <f>P32+Q32+R32</f>
        <v>964</v>
      </c>
      <c r="T32" s="93">
        <v>1</v>
      </c>
      <c r="U32" s="76">
        <v>525</v>
      </c>
      <c r="V32" s="76">
        <v>435</v>
      </c>
      <c r="W32" s="76">
        <v>371</v>
      </c>
      <c r="X32" s="76">
        <f>U32+V32+W32</f>
        <v>1331</v>
      </c>
      <c r="Y32" s="100">
        <v>25</v>
      </c>
      <c r="Z32" s="84"/>
      <c r="AA32" s="76"/>
      <c r="AB32" s="76"/>
      <c r="AC32" s="76">
        <f>Z32+AA32+AB32</f>
        <v>0</v>
      </c>
      <c r="AD32" s="82"/>
      <c r="AE32" s="94">
        <f>SUM(Y32+O32+T32)</f>
        <v>40</v>
      </c>
    </row>
    <row r="33" spans="1:31" x14ac:dyDescent="0.2">
      <c r="A33" s="140">
        <v>31</v>
      </c>
      <c r="B33" s="89" t="s">
        <v>62</v>
      </c>
      <c r="C33" s="89">
        <v>2005</v>
      </c>
      <c r="D33" s="89" t="s">
        <v>10</v>
      </c>
      <c r="E33" s="89" t="s">
        <v>38</v>
      </c>
      <c r="F33" s="90">
        <v>551</v>
      </c>
      <c r="G33" s="88">
        <v>0</v>
      </c>
      <c r="H33" s="88">
        <v>332</v>
      </c>
      <c r="I33" s="88">
        <f>SUM(F33:H33)</f>
        <v>883</v>
      </c>
      <c r="J33" s="91">
        <v>1</v>
      </c>
      <c r="K33" s="76">
        <v>622</v>
      </c>
      <c r="L33" s="76">
        <v>0</v>
      </c>
      <c r="M33" s="76">
        <v>0</v>
      </c>
      <c r="N33" s="76">
        <f>K33+L33+M33</f>
        <v>622</v>
      </c>
      <c r="O33" s="92">
        <v>1</v>
      </c>
      <c r="P33" s="76">
        <v>539</v>
      </c>
      <c r="Q33" s="76">
        <v>512</v>
      </c>
      <c r="R33" s="76">
        <v>353</v>
      </c>
      <c r="S33" s="76">
        <f>P33+Q33+R33</f>
        <v>1404</v>
      </c>
      <c r="T33" s="93">
        <v>28</v>
      </c>
      <c r="U33" s="76">
        <v>0</v>
      </c>
      <c r="V33" s="76">
        <v>0</v>
      </c>
      <c r="W33" s="76">
        <v>0</v>
      </c>
      <c r="X33" s="76">
        <f>U33+V33+W33</f>
        <v>0</v>
      </c>
      <c r="Y33" s="100">
        <v>0</v>
      </c>
      <c r="Z33" s="76"/>
      <c r="AA33" s="76"/>
      <c r="AB33" s="76"/>
      <c r="AC33" s="76">
        <f>Z33+AA33+AB33</f>
        <v>0</v>
      </c>
      <c r="AD33" s="82"/>
      <c r="AE33" s="94">
        <f>SUM(T33+O33+J33)</f>
        <v>30</v>
      </c>
    </row>
    <row r="34" spans="1:31" x14ac:dyDescent="0.2">
      <c r="A34" s="140">
        <v>32</v>
      </c>
      <c r="B34" s="89" t="s">
        <v>46</v>
      </c>
      <c r="C34" s="89">
        <v>2005</v>
      </c>
      <c r="D34" s="89" t="s">
        <v>10</v>
      </c>
      <c r="E34" s="89" t="s">
        <v>43</v>
      </c>
      <c r="F34" s="90">
        <v>554</v>
      </c>
      <c r="G34" s="88">
        <v>658</v>
      </c>
      <c r="H34" s="88">
        <v>0</v>
      </c>
      <c r="I34" s="88">
        <f>SUM(F34:H34)</f>
        <v>1212</v>
      </c>
      <c r="J34" s="91">
        <v>4</v>
      </c>
      <c r="K34" s="76">
        <v>663</v>
      </c>
      <c r="L34" s="76">
        <v>363</v>
      </c>
      <c r="M34" s="76">
        <v>364</v>
      </c>
      <c r="N34" s="76">
        <f>K34+L34+M34</f>
        <v>1390</v>
      </c>
      <c r="O34" s="92">
        <v>22</v>
      </c>
      <c r="P34" s="84">
        <v>706</v>
      </c>
      <c r="Q34" s="76">
        <v>156</v>
      </c>
      <c r="R34" s="76">
        <v>0</v>
      </c>
      <c r="S34" s="76">
        <f>P34+Q34+R34</f>
        <v>862</v>
      </c>
      <c r="T34" s="93">
        <v>1</v>
      </c>
      <c r="U34" s="84">
        <v>0</v>
      </c>
      <c r="V34" s="76">
        <v>0</v>
      </c>
      <c r="W34" s="76">
        <v>0</v>
      </c>
      <c r="X34" s="76">
        <f>U34+V34+W34</f>
        <v>0</v>
      </c>
      <c r="Y34" s="100">
        <v>0</v>
      </c>
      <c r="Z34" s="84"/>
      <c r="AA34" s="84"/>
      <c r="AB34" s="84"/>
      <c r="AC34" s="76">
        <f>Z34+AA34+AB34</f>
        <v>0</v>
      </c>
      <c r="AD34" s="82"/>
      <c r="AE34" s="94">
        <f>SUM(O34+J34+T34)</f>
        <v>27</v>
      </c>
    </row>
    <row r="35" spans="1:31" x14ac:dyDescent="0.2">
      <c r="A35" s="140">
        <v>33</v>
      </c>
      <c r="B35" s="89" t="s">
        <v>36</v>
      </c>
      <c r="C35" s="89">
        <v>2005</v>
      </c>
      <c r="D35" s="89" t="s">
        <v>10</v>
      </c>
      <c r="E35" s="89" t="s">
        <v>21</v>
      </c>
      <c r="F35" s="90">
        <v>376</v>
      </c>
      <c r="G35" s="88">
        <v>658</v>
      </c>
      <c r="H35" s="88">
        <v>268</v>
      </c>
      <c r="I35" s="88">
        <f>SUM(F35:H35)</f>
        <v>1302</v>
      </c>
      <c r="J35" s="91">
        <v>20</v>
      </c>
      <c r="K35" s="76">
        <v>435</v>
      </c>
      <c r="L35" s="76">
        <v>227</v>
      </c>
      <c r="M35" s="76">
        <v>460</v>
      </c>
      <c r="N35" s="76">
        <f>K35+L35+M35</f>
        <v>1122</v>
      </c>
      <c r="O35" s="92">
        <v>1</v>
      </c>
      <c r="P35" s="76">
        <v>0</v>
      </c>
      <c r="Q35" s="76">
        <v>0</v>
      </c>
      <c r="R35" s="76">
        <v>0</v>
      </c>
      <c r="S35" s="76">
        <f>P35+Q35+R35</f>
        <v>0</v>
      </c>
      <c r="T35" s="93">
        <v>0</v>
      </c>
      <c r="U35" s="76">
        <v>0</v>
      </c>
      <c r="V35" s="76">
        <v>0</v>
      </c>
      <c r="W35" s="76">
        <v>0</v>
      </c>
      <c r="X35" s="76">
        <f>U35+V35+W35</f>
        <v>0</v>
      </c>
      <c r="Y35" s="100">
        <v>0</v>
      </c>
      <c r="Z35" s="84"/>
      <c r="AA35" s="76"/>
      <c r="AB35" s="76"/>
      <c r="AC35" s="76">
        <f>Z35+AA35+AB35</f>
        <v>0</v>
      </c>
      <c r="AD35" s="82"/>
      <c r="AE35" s="94">
        <f>SUM(J35+O35+T35)</f>
        <v>21</v>
      </c>
    </row>
    <row r="36" spans="1:31" x14ac:dyDescent="0.2">
      <c r="A36" s="140">
        <v>34</v>
      </c>
      <c r="B36" s="83" t="s">
        <v>37</v>
      </c>
      <c r="C36" s="83">
        <v>2004</v>
      </c>
      <c r="D36" s="83" t="s">
        <v>10</v>
      </c>
      <c r="E36" s="83" t="s">
        <v>38</v>
      </c>
      <c r="F36" s="84">
        <v>320</v>
      </c>
      <c r="G36" s="76">
        <v>609</v>
      </c>
      <c r="H36" s="76">
        <v>347</v>
      </c>
      <c r="I36" s="76">
        <f>SUM(F36:H36)</f>
        <v>1276</v>
      </c>
      <c r="J36" s="91">
        <v>18</v>
      </c>
      <c r="K36" s="76">
        <v>422</v>
      </c>
      <c r="L36" s="76">
        <v>372</v>
      </c>
      <c r="M36" s="76">
        <v>343</v>
      </c>
      <c r="N36" s="76">
        <f>K36+L36+M36</f>
        <v>1137</v>
      </c>
      <c r="O36" s="92">
        <v>1</v>
      </c>
      <c r="P36" s="76">
        <v>0</v>
      </c>
      <c r="Q36" s="76">
        <v>0</v>
      </c>
      <c r="R36" s="76">
        <v>0</v>
      </c>
      <c r="S36" s="76">
        <f>P36+Q36+R36</f>
        <v>0</v>
      </c>
      <c r="T36" s="93">
        <v>0</v>
      </c>
      <c r="U36" s="76">
        <v>0</v>
      </c>
      <c r="V36" s="76">
        <v>0</v>
      </c>
      <c r="W36" s="76">
        <v>0</v>
      </c>
      <c r="X36" s="76">
        <f>U36+V36+W36</f>
        <v>0</v>
      </c>
      <c r="Y36" s="100">
        <v>0</v>
      </c>
      <c r="Z36" s="76"/>
      <c r="AA36" s="76"/>
      <c r="AB36" s="76"/>
      <c r="AC36" s="76">
        <f>Z36+AA36+AB36</f>
        <v>0</v>
      </c>
      <c r="AD36" s="82"/>
      <c r="AE36" s="94">
        <f>SUM(J36+O36+T36)</f>
        <v>19</v>
      </c>
    </row>
    <row r="37" spans="1:31" x14ac:dyDescent="0.2">
      <c r="A37" s="140">
        <v>35</v>
      </c>
      <c r="B37" s="80" t="s">
        <v>262</v>
      </c>
      <c r="C37" s="80">
        <v>2005</v>
      </c>
      <c r="D37" s="80" t="s">
        <v>10</v>
      </c>
      <c r="E37" s="80" t="s">
        <v>21</v>
      </c>
      <c r="F37" s="76">
        <v>0</v>
      </c>
      <c r="G37" s="76">
        <v>0</v>
      </c>
      <c r="H37" s="76">
        <v>0</v>
      </c>
      <c r="I37" s="76">
        <v>0</v>
      </c>
      <c r="J37" s="82">
        <v>0</v>
      </c>
      <c r="K37" s="76">
        <v>0</v>
      </c>
      <c r="L37" s="76">
        <v>0</v>
      </c>
      <c r="M37" s="76">
        <v>0</v>
      </c>
      <c r="N37" s="76">
        <v>0</v>
      </c>
      <c r="O37" s="92">
        <v>0</v>
      </c>
      <c r="P37" s="76">
        <v>429</v>
      </c>
      <c r="Q37" s="76">
        <v>187</v>
      </c>
      <c r="R37" s="76">
        <v>686</v>
      </c>
      <c r="S37" s="76">
        <f>P37+Q37+R37</f>
        <v>1302</v>
      </c>
      <c r="T37" s="93">
        <v>18</v>
      </c>
      <c r="U37" s="76">
        <v>0</v>
      </c>
      <c r="V37" s="76">
        <v>0</v>
      </c>
      <c r="W37" s="76">
        <v>0</v>
      </c>
      <c r="X37" s="76">
        <f>U37+V37+W37</f>
        <v>0</v>
      </c>
      <c r="Y37" s="100">
        <v>0</v>
      </c>
      <c r="Z37" s="76"/>
      <c r="AA37" s="76"/>
      <c r="AB37" s="76"/>
      <c r="AC37" s="76">
        <f>Z37+AA37+AB37</f>
        <v>0</v>
      </c>
      <c r="AD37" s="82"/>
      <c r="AE37" s="94">
        <f>SUM(T37)</f>
        <v>18</v>
      </c>
    </row>
    <row r="38" spans="1:31" x14ac:dyDescent="0.2">
      <c r="A38" s="140">
        <v>36</v>
      </c>
      <c r="B38" s="83" t="s">
        <v>49</v>
      </c>
      <c r="C38" s="83">
        <v>2005</v>
      </c>
      <c r="D38" s="83" t="s">
        <v>10</v>
      </c>
      <c r="E38" s="83" t="s">
        <v>14</v>
      </c>
      <c r="F38" s="84">
        <v>709</v>
      </c>
      <c r="G38" s="76">
        <v>464</v>
      </c>
      <c r="H38" s="76">
        <v>0</v>
      </c>
      <c r="I38" s="76">
        <f>SUM(F38:H38)</f>
        <v>1173</v>
      </c>
      <c r="J38" s="91">
        <v>1</v>
      </c>
      <c r="K38" s="76">
        <v>0</v>
      </c>
      <c r="L38" s="76">
        <v>0</v>
      </c>
      <c r="M38" s="76">
        <v>0</v>
      </c>
      <c r="N38" s="76">
        <f>K38+L38+M38</f>
        <v>0</v>
      </c>
      <c r="O38" s="92">
        <v>0</v>
      </c>
      <c r="P38" s="76">
        <v>0</v>
      </c>
      <c r="Q38" s="76">
        <v>0</v>
      </c>
      <c r="R38" s="76">
        <v>0</v>
      </c>
      <c r="S38" s="76">
        <f>P38+Q38+R38</f>
        <v>0</v>
      </c>
      <c r="T38" s="93">
        <v>0</v>
      </c>
      <c r="U38" s="76">
        <v>565</v>
      </c>
      <c r="V38" s="76">
        <v>458</v>
      </c>
      <c r="W38" s="76">
        <v>116</v>
      </c>
      <c r="X38" s="76">
        <f>U38+V38+W38</f>
        <v>1139</v>
      </c>
      <c r="Y38" s="100">
        <v>14</v>
      </c>
      <c r="Z38" s="76"/>
      <c r="AA38" s="76"/>
      <c r="AB38" s="76"/>
      <c r="AC38" s="76">
        <f>Z38+AA38+AB38</f>
        <v>0</v>
      </c>
      <c r="AD38" s="82"/>
      <c r="AE38" s="94">
        <v>15</v>
      </c>
    </row>
    <row r="39" spans="1:31" x14ac:dyDescent="0.2">
      <c r="A39" s="140">
        <v>37</v>
      </c>
      <c r="B39" s="83" t="s">
        <v>57</v>
      </c>
      <c r="C39" s="83">
        <v>2005</v>
      </c>
      <c r="D39" s="83" t="s">
        <v>10</v>
      </c>
      <c r="E39" s="83" t="s">
        <v>55</v>
      </c>
      <c r="F39" s="84">
        <v>549</v>
      </c>
      <c r="G39" s="76">
        <v>464</v>
      </c>
      <c r="H39" s="76">
        <v>0</v>
      </c>
      <c r="I39" s="76">
        <f>SUM(F39:H39)</f>
        <v>1013</v>
      </c>
      <c r="J39" s="91">
        <v>1</v>
      </c>
      <c r="K39" s="76">
        <v>516</v>
      </c>
      <c r="L39" s="76">
        <v>506</v>
      </c>
      <c r="M39" s="76">
        <v>307</v>
      </c>
      <c r="N39" s="76">
        <f>K39+L39+M39</f>
        <v>1329</v>
      </c>
      <c r="O39" s="92">
        <v>12</v>
      </c>
      <c r="P39" s="76">
        <v>0</v>
      </c>
      <c r="Q39" s="76">
        <v>0</v>
      </c>
      <c r="R39" s="76">
        <v>0</v>
      </c>
      <c r="S39" s="76">
        <f>P39+Q39+R39</f>
        <v>0</v>
      </c>
      <c r="T39" s="93">
        <v>0</v>
      </c>
      <c r="U39" s="76">
        <v>0</v>
      </c>
      <c r="V39" s="76">
        <v>0</v>
      </c>
      <c r="W39" s="76">
        <v>0</v>
      </c>
      <c r="X39" s="76">
        <f>U39+V39+W39</f>
        <v>0</v>
      </c>
      <c r="Y39" s="100">
        <v>0</v>
      </c>
      <c r="Z39" s="76"/>
      <c r="AA39" s="76"/>
      <c r="AB39" s="76"/>
      <c r="AC39" s="76">
        <f>Z39+AA39+AB39</f>
        <v>0</v>
      </c>
      <c r="AD39" s="82"/>
      <c r="AE39" s="94">
        <f>SUM(O39+J39)</f>
        <v>13</v>
      </c>
    </row>
    <row r="40" spans="1:31" x14ac:dyDescent="0.2">
      <c r="A40" s="140">
        <v>37</v>
      </c>
      <c r="B40" s="80" t="s">
        <v>256</v>
      </c>
      <c r="C40" s="80">
        <v>2005</v>
      </c>
      <c r="D40" s="80" t="s">
        <v>10</v>
      </c>
      <c r="E40" s="80" t="s">
        <v>19</v>
      </c>
      <c r="F40" s="76">
        <v>0</v>
      </c>
      <c r="G40" s="76">
        <v>0</v>
      </c>
      <c r="H40" s="76">
        <v>0</v>
      </c>
      <c r="I40" s="76">
        <v>0</v>
      </c>
      <c r="J40" s="82">
        <v>0</v>
      </c>
      <c r="K40" s="76">
        <v>262</v>
      </c>
      <c r="L40" s="76">
        <v>338</v>
      </c>
      <c r="M40" s="76">
        <v>85</v>
      </c>
      <c r="N40" s="76">
        <f>K40+L40+M40</f>
        <v>685</v>
      </c>
      <c r="O40" s="92">
        <v>1</v>
      </c>
      <c r="P40" s="76">
        <v>0</v>
      </c>
      <c r="Q40" s="76">
        <v>0</v>
      </c>
      <c r="R40" s="76">
        <v>0</v>
      </c>
      <c r="S40" s="76">
        <f>P40+Q40+R40</f>
        <v>0</v>
      </c>
      <c r="T40" s="93">
        <v>0</v>
      </c>
      <c r="U40" s="76">
        <v>229</v>
      </c>
      <c r="V40" s="76">
        <v>446</v>
      </c>
      <c r="W40" s="76">
        <v>414</v>
      </c>
      <c r="X40" s="76">
        <f>U40+V40+W40</f>
        <v>1089</v>
      </c>
      <c r="Y40" s="100">
        <v>12</v>
      </c>
      <c r="Z40" s="76"/>
      <c r="AA40" s="76"/>
      <c r="AB40" s="76"/>
      <c r="AC40" s="76">
        <f>Z40+AA40+AB40</f>
        <v>0</v>
      </c>
      <c r="AD40" s="82"/>
      <c r="AE40" s="94">
        <v>13</v>
      </c>
    </row>
    <row r="41" spans="1:31" x14ac:dyDescent="0.2">
      <c r="A41" s="140">
        <v>39</v>
      </c>
      <c r="B41" s="83" t="s">
        <v>74</v>
      </c>
      <c r="C41" s="83">
        <v>2005</v>
      </c>
      <c r="D41" s="83" t="s">
        <v>10</v>
      </c>
      <c r="E41" s="83" t="s">
        <v>25</v>
      </c>
      <c r="F41" s="84">
        <v>444</v>
      </c>
      <c r="G41" s="76">
        <v>0</v>
      </c>
      <c r="H41" s="76">
        <v>205</v>
      </c>
      <c r="I41" s="76">
        <f>SUM(F41:H41)</f>
        <v>649</v>
      </c>
      <c r="J41" s="91">
        <v>1</v>
      </c>
      <c r="K41" s="76">
        <v>0</v>
      </c>
      <c r="L41" s="76">
        <v>0</v>
      </c>
      <c r="M41" s="76">
        <v>0</v>
      </c>
      <c r="N41" s="76">
        <f>K41+L41+M41</f>
        <v>0</v>
      </c>
      <c r="O41" s="92">
        <v>0</v>
      </c>
      <c r="P41" s="84">
        <v>533</v>
      </c>
      <c r="Q41" s="76">
        <v>0</v>
      </c>
      <c r="R41" s="76">
        <v>85</v>
      </c>
      <c r="S41" s="76">
        <f>P41+Q41+R41</f>
        <v>618</v>
      </c>
      <c r="T41" s="93">
        <v>1</v>
      </c>
      <c r="U41" s="76">
        <v>550</v>
      </c>
      <c r="V41" s="76">
        <v>406</v>
      </c>
      <c r="W41" s="76">
        <v>92</v>
      </c>
      <c r="X41" s="76">
        <f>U41+V41+W41</f>
        <v>1048</v>
      </c>
      <c r="Y41" s="100">
        <v>10</v>
      </c>
      <c r="Z41" s="84"/>
      <c r="AA41" s="84"/>
      <c r="AB41" s="84"/>
      <c r="AC41" s="76">
        <f>Z41+AA41+AB41</f>
        <v>0</v>
      </c>
      <c r="AD41" s="82"/>
      <c r="AE41" s="94">
        <v>12</v>
      </c>
    </row>
    <row r="42" spans="1:31" x14ac:dyDescent="0.2">
      <c r="A42" s="140">
        <v>40</v>
      </c>
      <c r="B42" s="80" t="s">
        <v>257</v>
      </c>
      <c r="C42" s="80">
        <v>2005</v>
      </c>
      <c r="D42" s="80" t="s">
        <v>10</v>
      </c>
      <c r="E42" s="80" t="s">
        <v>14</v>
      </c>
      <c r="F42" s="76">
        <v>0</v>
      </c>
      <c r="G42" s="76">
        <v>0</v>
      </c>
      <c r="H42" s="76">
        <v>0</v>
      </c>
      <c r="I42" s="76">
        <v>0</v>
      </c>
      <c r="J42" s="82">
        <v>0</v>
      </c>
      <c r="K42" s="76">
        <v>0</v>
      </c>
      <c r="L42" s="76">
        <v>264</v>
      </c>
      <c r="M42" s="76">
        <v>0</v>
      </c>
      <c r="N42" s="76">
        <f>K42+L42+M42</f>
        <v>264</v>
      </c>
      <c r="O42" s="92">
        <v>1</v>
      </c>
      <c r="P42" s="76">
        <v>390</v>
      </c>
      <c r="Q42" s="76">
        <v>609</v>
      </c>
      <c r="R42" s="76">
        <v>0</v>
      </c>
      <c r="S42" s="76">
        <f>P42+Q42+R42</f>
        <v>999</v>
      </c>
      <c r="T42" s="93">
        <v>2</v>
      </c>
      <c r="U42" s="76">
        <v>287</v>
      </c>
      <c r="V42" s="76">
        <v>369</v>
      </c>
      <c r="W42" s="76">
        <v>324</v>
      </c>
      <c r="X42" s="76">
        <f>U42+V42+W42</f>
        <v>980</v>
      </c>
      <c r="Y42" s="100">
        <v>8</v>
      </c>
      <c r="Z42" s="76"/>
      <c r="AA42" s="76"/>
      <c r="AB42" s="76"/>
      <c r="AC42" s="76">
        <f>Z42+AA42+AB42</f>
        <v>0</v>
      </c>
      <c r="AD42" s="82"/>
      <c r="AE42" s="94">
        <v>11</v>
      </c>
    </row>
    <row r="43" spans="1:31" x14ac:dyDescent="0.2">
      <c r="A43" s="140">
        <v>41</v>
      </c>
      <c r="B43" s="83" t="s">
        <v>54</v>
      </c>
      <c r="C43" s="83">
        <v>2005</v>
      </c>
      <c r="D43" s="83" t="s">
        <v>10</v>
      </c>
      <c r="E43" s="83" t="s">
        <v>55</v>
      </c>
      <c r="F43" s="84">
        <v>505</v>
      </c>
      <c r="G43" s="76">
        <v>561</v>
      </c>
      <c r="H43" s="76">
        <v>0</v>
      </c>
      <c r="I43" s="76">
        <f>SUM(F43:H43)</f>
        <v>1066</v>
      </c>
      <c r="J43" s="91">
        <v>1</v>
      </c>
      <c r="K43" s="76">
        <v>503</v>
      </c>
      <c r="L43" s="76">
        <v>512</v>
      </c>
      <c r="M43" s="76">
        <v>305</v>
      </c>
      <c r="N43" s="76">
        <f>K43+L43+M43</f>
        <v>1320</v>
      </c>
      <c r="O43" s="92">
        <v>8</v>
      </c>
      <c r="P43" s="76">
        <v>0</v>
      </c>
      <c r="Q43" s="76">
        <v>0</v>
      </c>
      <c r="R43" s="76">
        <v>0</v>
      </c>
      <c r="S43" s="76">
        <f>P43+Q43+R43</f>
        <v>0</v>
      </c>
      <c r="T43" s="93">
        <v>0</v>
      </c>
      <c r="U43" s="84">
        <v>0</v>
      </c>
      <c r="V43" s="76">
        <v>0</v>
      </c>
      <c r="W43" s="76">
        <v>0</v>
      </c>
      <c r="X43" s="76">
        <f>U43+V43+W43</f>
        <v>0</v>
      </c>
      <c r="Y43" s="100">
        <v>0</v>
      </c>
      <c r="Z43" s="84"/>
      <c r="AA43" s="84"/>
      <c r="AB43" s="84"/>
      <c r="AC43" s="76">
        <f>Z43+AA43+AB43</f>
        <v>0</v>
      </c>
      <c r="AD43" s="82"/>
      <c r="AE43" s="94">
        <v>9</v>
      </c>
    </row>
    <row r="44" spans="1:31" x14ac:dyDescent="0.2">
      <c r="A44" s="140">
        <v>42</v>
      </c>
      <c r="B44" s="83" t="s">
        <v>44</v>
      </c>
      <c r="C44" s="83">
        <v>2004</v>
      </c>
      <c r="D44" s="83" t="s">
        <v>10</v>
      </c>
      <c r="E44" s="83" t="s">
        <v>19</v>
      </c>
      <c r="F44" s="84">
        <v>429</v>
      </c>
      <c r="G44" s="76">
        <v>548</v>
      </c>
      <c r="H44" s="76">
        <v>253</v>
      </c>
      <c r="I44" s="76">
        <f>SUM(F44:H44)</f>
        <v>1230</v>
      </c>
      <c r="J44" s="91">
        <v>8</v>
      </c>
      <c r="K44" s="76">
        <v>0</v>
      </c>
      <c r="L44" s="76">
        <v>0</v>
      </c>
      <c r="M44" s="76">
        <v>0</v>
      </c>
      <c r="N44" s="76">
        <f>K44+L44+M44</f>
        <v>0</v>
      </c>
      <c r="O44" s="121">
        <v>0</v>
      </c>
      <c r="P44" s="76">
        <v>0</v>
      </c>
      <c r="Q44" s="76">
        <v>0</v>
      </c>
      <c r="R44" s="76">
        <v>0</v>
      </c>
      <c r="S44" s="76">
        <f>P44+Q44+R44</f>
        <v>0</v>
      </c>
      <c r="T44" s="93">
        <v>0</v>
      </c>
      <c r="U44" s="84">
        <v>0</v>
      </c>
      <c r="V44" s="76">
        <v>0</v>
      </c>
      <c r="W44" s="76">
        <v>0</v>
      </c>
      <c r="X44" s="76">
        <f>U44+V44+W44</f>
        <v>0</v>
      </c>
      <c r="Y44" s="100">
        <v>0</v>
      </c>
      <c r="Z44" s="84"/>
      <c r="AA44" s="84"/>
      <c r="AB44" s="84"/>
      <c r="AC44" s="76">
        <f>Z44+AA44+AB44</f>
        <v>0</v>
      </c>
      <c r="AD44" s="82"/>
      <c r="AE44" s="94">
        <v>8</v>
      </c>
    </row>
    <row r="45" spans="1:31" x14ac:dyDescent="0.2">
      <c r="A45" s="140">
        <v>43</v>
      </c>
      <c r="B45" s="80" t="s">
        <v>251</v>
      </c>
      <c r="C45" s="80">
        <v>2005</v>
      </c>
      <c r="D45" s="80" t="s">
        <v>10</v>
      </c>
      <c r="E45" s="80" t="s">
        <v>19</v>
      </c>
      <c r="F45" s="76">
        <v>0</v>
      </c>
      <c r="G45" s="76">
        <v>0</v>
      </c>
      <c r="H45" s="76">
        <v>0</v>
      </c>
      <c r="I45" s="76">
        <v>0</v>
      </c>
      <c r="J45" s="82">
        <v>0</v>
      </c>
      <c r="K45" s="76">
        <v>356</v>
      </c>
      <c r="L45" s="76">
        <v>406</v>
      </c>
      <c r="M45" s="76">
        <v>373</v>
      </c>
      <c r="N45" s="76">
        <f>K45+L45+M45</f>
        <v>1135</v>
      </c>
      <c r="O45" s="92">
        <v>1</v>
      </c>
      <c r="P45" s="76">
        <v>479</v>
      </c>
      <c r="Q45" s="76">
        <v>464</v>
      </c>
      <c r="R45" s="76">
        <v>132</v>
      </c>
      <c r="S45" s="76">
        <f>P45+Q45+R45</f>
        <v>1075</v>
      </c>
      <c r="T45" s="93">
        <v>6</v>
      </c>
      <c r="U45" s="76">
        <v>0</v>
      </c>
      <c r="V45" s="76">
        <v>0</v>
      </c>
      <c r="W45" s="76">
        <v>0</v>
      </c>
      <c r="X45" s="76">
        <f>U45+V45+W45</f>
        <v>0</v>
      </c>
      <c r="Y45" s="100">
        <v>0</v>
      </c>
      <c r="Z45" s="76"/>
      <c r="AA45" s="76"/>
      <c r="AB45" s="76"/>
      <c r="AC45" s="76">
        <f>Z45+AA45+AB45</f>
        <v>0</v>
      </c>
      <c r="AD45" s="82"/>
      <c r="AE45" s="94">
        <v>7</v>
      </c>
    </row>
    <row r="46" spans="1:31" x14ac:dyDescent="0.2">
      <c r="A46" s="140">
        <v>43</v>
      </c>
      <c r="B46" s="83" t="s">
        <v>45</v>
      </c>
      <c r="C46" s="83">
        <v>2004</v>
      </c>
      <c r="D46" s="83" t="s">
        <v>10</v>
      </c>
      <c r="E46" s="83" t="s">
        <v>38</v>
      </c>
      <c r="F46" s="84">
        <v>264</v>
      </c>
      <c r="G46" s="76">
        <v>609</v>
      </c>
      <c r="H46" s="76">
        <v>342</v>
      </c>
      <c r="I46" s="76">
        <f>SUM(F46:H46)</f>
        <v>1215</v>
      </c>
      <c r="J46" s="91">
        <v>6</v>
      </c>
      <c r="K46" s="76">
        <v>374</v>
      </c>
      <c r="L46" s="76">
        <v>335</v>
      </c>
      <c r="M46" s="76">
        <v>305</v>
      </c>
      <c r="N46" s="76">
        <f>K46+L46+M46</f>
        <v>1014</v>
      </c>
      <c r="O46" s="92">
        <v>1</v>
      </c>
      <c r="P46" s="76">
        <v>0</v>
      </c>
      <c r="Q46" s="76">
        <v>0</v>
      </c>
      <c r="R46" s="76">
        <v>0</v>
      </c>
      <c r="S46" s="76">
        <f>P46+Q46+R46</f>
        <v>0</v>
      </c>
      <c r="T46" s="93">
        <v>0</v>
      </c>
      <c r="U46" s="76">
        <v>0</v>
      </c>
      <c r="V46" s="76">
        <v>0</v>
      </c>
      <c r="W46" s="76">
        <v>0</v>
      </c>
      <c r="X46" s="76">
        <f>U46+V46+W46</f>
        <v>0</v>
      </c>
      <c r="Y46" s="100">
        <v>0</v>
      </c>
      <c r="Z46" s="76"/>
      <c r="AA46" s="76"/>
      <c r="AB46" s="76"/>
      <c r="AC46" s="76">
        <f>Z46+AA46+AB46</f>
        <v>0</v>
      </c>
      <c r="AD46" s="82"/>
      <c r="AE46" s="94">
        <v>7</v>
      </c>
    </row>
    <row r="47" spans="1:31" x14ac:dyDescent="0.2">
      <c r="A47" s="140">
        <v>45</v>
      </c>
      <c r="B47" s="83" t="s">
        <v>84</v>
      </c>
      <c r="C47" s="83">
        <v>2005</v>
      </c>
      <c r="D47" s="83" t="s">
        <v>10</v>
      </c>
      <c r="E47" s="83" t="s">
        <v>21</v>
      </c>
      <c r="F47" s="84">
        <v>317</v>
      </c>
      <c r="G47" s="76">
        <v>0</v>
      </c>
      <c r="H47" s="76">
        <v>143</v>
      </c>
      <c r="I47" s="76">
        <f>SUM(F47:H47)</f>
        <v>460</v>
      </c>
      <c r="J47" s="91">
        <v>1</v>
      </c>
      <c r="K47" s="76">
        <v>249</v>
      </c>
      <c r="L47" s="76">
        <v>280</v>
      </c>
      <c r="M47" s="76">
        <v>252</v>
      </c>
      <c r="N47" s="76">
        <f>K47+L47+M47</f>
        <v>781</v>
      </c>
      <c r="O47" s="92">
        <v>1</v>
      </c>
      <c r="P47" s="76">
        <v>278</v>
      </c>
      <c r="Q47" s="76">
        <v>464</v>
      </c>
      <c r="R47" s="76">
        <v>309</v>
      </c>
      <c r="S47" s="76">
        <f>P47+Q47+R47</f>
        <v>1051</v>
      </c>
      <c r="T47" s="93">
        <v>4</v>
      </c>
      <c r="U47" s="76">
        <v>300</v>
      </c>
      <c r="V47" s="76">
        <v>321</v>
      </c>
      <c r="W47" s="76">
        <v>169</v>
      </c>
      <c r="X47" s="76">
        <f>U47+V47+W47</f>
        <v>790</v>
      </c>
      <c r="Y47" s="100">
        <v>1</v>
      </c>
      <c r="Z47" s="84"/>
      <c r="AA47" s="76"/>
      <c r="AB47" s="76"/>
      <c r="AC47" s="76">
        <f>Z47+AA47+AB47</f>
        <v>0</v>
      </c>
      <c r="AD47" s="82"/>
      <c r="AE47" s="94">
        <v>6</v>
      </c>
    </row>
    <row r="48" spans="1:31" x14ac:dyDescent="0.2">
      <c r="A48" s="140">
        <v>45</v>
      </c>
      <c r="B48" s="80" t="s">
        <v>331</v>
      </c>
      <c r="C48" s="80">
        <v>2004</v>
      </c>
      <c r="D48" s="80" t="s">
        <v>10</v>
      </c>
      <c r="E48" s="80" t="s">
        <v>27</v>
      </c>
      <c r="F48" s="76">
        <v>0</v>
      </c>
      <c r="G48" s="76">
        <v>0</v>
      </c>
      <c r="H48" s="76">
        <v>0</v>
      </c>
      <c r="I48" s="76">
        <v>0</v>
      </c>
      <c r="J48" s="82">
        <v>0</v>
      </c>
      <c r="K48" s="76">
        <v>0</v>
      </c>
      <c r="L48" s="76">
        <v>0</v>
      </c>
      <c r="M48" s="76">
        <v>0</v>
      </c>
      <c r="N48" s="76">
        <v>0</v>
      </c>
      <c r="O48" s="92">
        <v>0</v>
      </c>
      <c r="P48" s="76">
        <v>0</v>
      </c>
      <c r="Q48" s="76">
        <v>0</v>
      </c>
      <c r="R48" s="76">
        <v>0</v>
      </c>
      <c r="S48" s="76">
        <f>P48+Q48+R48</f>
        <v>0</v>
      </c>
      <c r="T48" s="93">
        <v>0</v>
      </c>
      <c r="U48" s="76">
        <v>235</v>
      </c>
      <c r="V48" s="76">
        <v>426</v>
      </c>
      <c r="W48" s="76">
        <v>304</v>
      </c>
      <c r="X48" s="76">
        <f>U48+V48+W48</f>
        <v>965</v>
      </c>
      <c r="Y48" s="100">
        <v>6</v>
      </c>
      <c r="Z48" s="76"/>
      <c r="AA48" s="76"/>
      <c r="AB48" s="76"/>
      <c r="AC48" s="76">
        <f>Z48+AA48+AB48</f>
        <v>0</v>
      </c>
      <c r="AD48" s="82"/>
      <c r="AE48" s="94">
        <v>6</v>
      </c>
    </row>
    <row r="49" spans="1:31" ht="12.75" customHeight="1" x14ac:dyDescent="0.2">
      <c r="A49" s="140">
        <v>47</v>
      </c>
      <c r="B49" s="83" t="s">
        <v>58</v>
      </c>
      <c r="C49" s="83">
        <v>2005</v>
      </c>
      <c r="D49" s="83" t="s">
        <v>10</v>
      </c>
      <c r="E49" s="83" t="s">
        <v>21</v>
      </c>
      <c r="F49" s="84">
        <v>280</v>
      </c>
      <c r="G49" s="76">
        <v>512</v>
      </c>
      <c r="H49" s="76">
        <v>195</v>
      </c>
      <c r="I49" s="76">
        <f>SUM(F49:H49)</f>
        <v>987</v>
      </c>
      <c r="J49" s="91">
        <v>1</v>
      </c>
      <c r="K49" s="76">
        <v>336</v>
      </c>
      <c r="L49" s="76">
        <v>432</v>
      </c>
      <c r="M49" s="76">
        <v>382</v>
      </c>
      <c r="N49" s="76">
        <f>K49+L49+M49</f>
        <v>1150</v>
      </c>
      <c r="O49" s="92">
        <v>4</v>
      </c>
      <c r="P49" s="76">
        <v>0</v>
      </c>
      <c r="Q49" s="76">
        <v>0</v>
      </c>
      <c r="R49" s="76">
        <v>0</v>
      </c>
      <c r="S49" s="76">
        <f>P49+Q49+R49</f>
        <v>0</v>
      </c>
      <c r="T49" s="93">
        <v>0</v>
      </c>
      <c r="U49" s="84">
        <v>0</v>
      </c>
      <c r="V49" s="76">
        <v>0</v>
      </c>
      <c r="W49" s="76">
        <v>0</v>
      </c>
      <c r="X49" s="76">
        <f>U49+V49+W49</f>
        <v>0</v>
      </c>
      <c r="Y49" s="100">
        <v>0</v>
      </c>
      <c r="Z49" s="84"/>
      <c r="AA49" s="84"/>
      <c r="AB49" s="84"/>
      <c r="AC49" s="76">
        <f>Z49+AA49+AB49</f>
        <v>0</v>
      </c>
      <c r="AD49" s="82"/>
      <c r="AE49" s="94">
        <v>5</v>
      </c>
    </row>
    <row r="50" spans="1:31" x14ac:dyDescent="0.2">
      <c r="A50" s="140">
        <v>48</v>
      </c>
      <c r="B50" s="83" t="s">
        <v>47</v>
      </c>
      <c r="C50" s="83">
        <v>2004</v>
      </c>
      <c r="D50" s="83" t="s">
        <v>10</v>
      </c>
      <c r="E50" s="83" t="s">
        <v>136</v>
      </c>
      <c r="F50" s="84">
        <v>352</v>
      </c>
      <c r="G50" s="76">
        <v>561</v>
      </c>
      <c r="H50" s="76">
        <v>288</v>
      </c>
      <c r="I50" s="76">
        <f>SUM(F50:H50)</f>
        <v>1201</v>
      </c>
      <c r="J50" s="91">
        <v>2</v>
      </c>
      <c r="K50" s="76">
        <v>323</v>
      </c>
      <c r="L50" s="76">
        <v>548</v>
      </c>
      <c r="M50" s="76">
        <v>0</v>
      </c>
      <c r="N50" s="76">
        <f>K50+L50+M50</f>
        <v>871</v>
      </c>
      <c r="O50" s="92">
        <v>1</v>
      </c>
      <c r="P50" s="76">
        <v>0</v>
      </c>
      <c r="Q50" s="76">
        <v>0</v>
      </c>
      <c r="R50" s="76">
        <v>0</v>
      </c>
      <c r="S50" s="76">
        <f>P50+Q50+R50</f>
        <v>0</v>
      </c>
      <c r="T50" s="93">
        <v>0</v>
      </c>
      <c r="U50" s="76">
        <v>0</v>
      </c>
      <c r="V50" s="76">
        <v>0</v>
      </c>
      <c r="W50" s="76">
        <v>0</v>
      </c>
      <c r="X50" s="76">
        <f>U50+V50+W50</f>
        <v>0</v>
      </c>
      <c r="Y50" s="100">
        <v>0</v>
      </c>
      <c r="Z50" s="76"/>
      <c r="AA50" s="76"/>
      <c r="AB50" s="76"/>
      <c r="AC50" s="76">
        <f>Z50+AA50+AB50</f>
        <v>0</v>
      </c>
      <c r="AD50" s="82"/>
      <c r="AE50" s="94">
        <v>3</v>
      </c>
    </row>
    <row r="51" spans="1:31" x14ac:dyDescent="0.2">
      <c r="A51" s="140">
        <v>48</v>
      </c>
      <c r="B51" s="83" t="s">
        <v>77</v>
      </c>
      <c r="C51" s="83">
        <v>2005</v>
      </c>
      <c r="D51" s="83" t="s">
        <v>10</v>
      </c>
      <c r="E51" s="83" t="s">
        <v>19</v>
      </c>
      <c r="F51" s="84">
        <v>458</v>
      </c>
      <c r="G51" s="76">
        <v>0</v>
      </c>
      <c r="H51" s="76">
        <v>135</v>
      </c>
      <c r="I51" s="76">
        <f>SUM(F51:H51)</f>
        <v>593</v>
      </c>
      <c r="J51" s="91">
        <v>1</v>
      </c>
      <c r="K51" s="76">
        <v>417</v>
      </c>
      <c r="L51" s="76">
        <v>464</v>
      </c>
      <c r="M51" s="76">
        <v>212</v>
      </c>
      <c r="N51" s="76">
        <f>K51+L51+M51</f>
        <v>1093</v>
      </c>
      <c r="O51" s="92">
        <v>1</v>
      </c>
      <c r="P51" s="76">
        <v>0</v>
      </c>
      <c r="Q51" s="76">
        <v>464</v>
      </c>
      <c r="R51" s="76">
        <v>136</v>
      </c>
      <c r="S51" s="76">
        <f>P51+Q51+R51</f>
        <v>600</v>
      </c>
      <c r="T51" s="93">
        <v>1</v>
      </c>
      <c r="U51" s="76">
        <v>0</v>
      </c>
      <c r="V51" s="76">
        <v>0</v>
      </c>
      <c r="W51" s="76">
        <v>0</v>
      </c>
      <c r="X51" s="76">
        <f>U51+V51+W51</f>
        <v>0</v>
      </c>
      <c r="Y51" s="100">
        <v>0</v>
      </c>
      <c r="Z51" s="76"/>
      <c r="AA51" s="76"/>
      <c r="AB51" s="76"/>
      <c r="AC51" s="76">
        <f>Z51+AA51+AB51</f>
        <v>0</v>
      </c>
      <c r="AD51" s="82"/>
      <c r="AE51" s="94">
        <v>3</v>
      </c>
    </row>
    <row r="52" spans="1:31" x14ac:dyDescent="0.2">
      <c r="A52" s="140">
        <v>48</v>
      </c>
      <c r="B52" s="83" t="s">
        <v>91</v>
      </c>
      <c r="C52" s="83">
        <v>2004</v>
      </c>
      <c r="D52" s="83" t="s">
        <v>10</v>
      </c>
      <c r="E52" s="83" t="s">
        <v>14</v>
      </c>
      <c r="F52" s="84">
        <v>370</v>
      </c>
      <c r="G52" s="76">
        <v>0</v>
      </c>
      <c r="H52" s="76">
        <v>0</v>
      </c>
      <c r="I52" s="76">
        <f>SUM(F52:H52)</f>
        <v>370</v>
      </c>
      <c r="J52" s="91">
        <v>1</v>
      </c>
      <c r="K52" s="76">
        <v>207</v>
      </c>
      <c r="L52" s="76">
        <v>467</v>
      </c>
      <c r="M52" s="76">
        <v>232</v>
      </c>
      <c r="N52" s="76">
        <f>K52+L52+M52</f>
        <v>906</v>
      </c>
      <c r="O52" s="92">
        <v>1</v>
      </c>
      <c r="P52" s="76">
        <v>288</v>
      </c>
      <c r="Q52" s="76">
        <v>0</v>
      </c>
      <c r="R52" s="76">
        <v>71</v>
      </c>
      <c r="S52" s="76">
        <f>P52+Q52+R52</f>
        <v>359</v>
      </c>
      <c r="T52" s="93">
        <v>1</v>
      </c>
      <c r="U52" s="76">
        <v>0</v>
      </c>
      <c r="V52" s="76">
        <v>0</v>
      </c>
      <c r="W52" s="76">
        <v>0</v>
      </c>
      <c r="X52" s="76">
        <f>U52+V52+W52</f>
        <v>0</v>
      </c>
      <c r="Y52" s="100">
        <v>0</v>
      </c>
      <c r="Z52" s="76"/>
      <c r="AA52" s="76"/>
      <c r="AB52" s="76"/>
      <c r="AC52" s="76">
        <f>Z52+AA52+AB52</f>
        <v>0</v>
      </c>
      <c r="AD52" s="82"/>
      <c r="AE52" s="94">
        <v>3</v>
      </c>
    </row>
    <row r="53" spans="1:31" x14ac:dyDescent="0.2">
      <c r="A53" s="140">
        <v>48</v>
      </c>
      <c r="B53" s="83" t="s">
        <v>98</v>
      </c>
      <c r="C53" s="83">
        <v>2005</v>
      </c>
      <c r="D53" s="83" t="s">
        <v>10</v>
      </c>
      <c r="E53" s="83" t="s">
        <v>14</v>
      </c>
      <c r="F53" s="84">
        <v>309</v>
      </c>
      <c r="G53" s="76">
        <v>0</v>
      </c>
      <c r="H53" s="76">
        <v>0</v>
      </c>
      <c r="I53" s="76">
        <f>SUM(F53:H53)</f>
        <v>309</v>
      </c>
      <c r="J53" s="91">
        <v>1</v>
      </c>
      <c r="K53" s="76">
        <v>205</v>
      </c>
      <c r="L53" s="76">
        <v>366</v>
      </c>
      <c r="M53" s="76">
        <v>252</v>
      </c>
      <c r="N53" s="76">
        <f>K53+L53+M53</f>
        <v>823</v>
      </c>
      <c r="O53" s="92">
        <v>1</v>
      </c>
      <c r="P53" s="76">
        <v>340</v>
      </c>
      <c r="Q53" s="76">
        <v>0</v>
      </c>
      <c r="R53" s="76">
        <v>126</v>
      </c>
      <c r="S53" s="76">
        <f>P53+Q53+R53</f>
        <v>466</v>
      </c>
      <c r="T53" s="93">
        <v>1</v>
      </c>
      <c r="U53" s="76">
        <v>0</v>
      </c>
      <c r="V53" s="76">
        <v>0</v>
      </c>
      <c r="W53" s="76">
        <v>0</v>
      </c>
      <c r="X53" s="76">
        <f>U53+V53+W53</f>
        <v>0</v>
      </c>
      <c r="Y53" s="100">
        <v>0</v>
      </c>
      <c r="Z53" s="76"/>
      <c r="AA53" s="76"/>
      <c r="AB53" s="76"/>
      <c r="AC53" s="76">
        <f>Z53+AA53+AB53</f>
        <v>0</v>
      </c>
      <c r="AD53" s="82"/>
      <c r="AE53" s="94">
        <v>3</v>
      </c>
    </row>
    <row r="54" spans="1:31" x14ac:dyDescent="0.2">
      <c r="A54" s="140">
        <v>48</v>
      </c>
      <c r="B54" s="83" t="s">
        <v>83</v>
      </c>
      <c r="C54" s="83">
        <v>2004</v>
      </c>
      <c r="D54" s="83" t="s">
        <v>10</v>
      </c>
      <c r="E54" s="83" t="s">
        <v>55</v>
      </c>
      <c r="F54" s="84">
        <v>480</v>
      </c>
      <c r="G54" s="76">
        <v>0</v>
      </c>
      <c r="H54" s="76">
        <v>0</v>
      </c>
      <c r="I54" s="76">
        <f>SUM(F54:H54)</f>
        <v>480</v>
      </c>
      <c r="J54" s="91">
        <v>1</v>
      </c>
      <c r="K54" s="76">
        <v>533</v>
      </c>
      <c r="L54" s="76">
        <v>0</v>
      </c>
      <c r="M54" s="76">
        <v>0</v>
      </c>
      <c r="N54" s="76">
        <f>K54+L54+M54</f>
        <v>533</v>
      </c>
      <c r="O54" s="92">
        <v>1</v>
      </c>
      <c r="P54" s="76">
        <v>476</v>
      </c>
      <c r="Q54" s="76">
        <v>0</v>
      </c>
      <c r="R54" s="76">
        <v>0</v>
      </c>
      <c r="S54" s="76">
        <f>P54+Q54+R54</f>
        <v>476</v>
      </c>
      <c r="T54" s="93">
        <v>1</v>
      </c>
      <c r="U54" s="76">
        <v>0</v>
      </c>
      <c r="V54" s="76">
        <v>0</v>
      </c>
      <c r="W54" s="76">
        <v>0</v>
      </c>
      <c r="X54" s="76">
        <f>U54+V54+W54</f>
        <v>0</v>
      </c>
      <c r="Y54" s="100">
        <v>0</v>
      </c>
      <c r="Z54" s="76"/>
      <c r="AA54" s="76"/>
      <c r="AB54" s="76"/>
      <c r="AC54" s="76">
        <f>Z54+AA54+AB54</f>
        <v>0</v>
      </c>
      <c r="AD54" s="82"/>
      <c r="AE54" s="94">
        <v>3</v>
      </c>
    </row>
    <row r="55" spans="1:31" x14ac:dyDescent="0.2">
      <c r="A55" s="140">
        <v>48</v>
      </c>
      <c r="B55" s="83" t="s">
        <v>68</v>
      </c>
      <c r="C55" s="83">
        <v>2004</v>
      </c>
      <c r="D55" s="83" t="s">
        <v>10</v>
      </c>
      <c r="E55" s="83" t="s">
        <v>69</v>
      </c>
      <c r="F55" s="84">
        <v>750</v>
      </c>
      <c r="G55" s="76">
        <v>0</v>
      </c>
      <c r="H55" s="76">
        <v>0</v>
      </c>
      <c r="I55" s="76">
        <f>SUM(F55:H55)</f>
        <v>750</v>
      </c>
      <c r="J55" s="91">
        <v>1</v>
      </c>
      <c r="K55" s="76">
        <v>821</v>
      </c>
      <c r="L55" s="76">
        <v>0</v>
      </c>
      <c r="M55" s="76">
        <v>0</v>
      </c>
      <c r="N55" s="76">
        <f>K55+L55+M55</f>
        <v>821</v>
      </c>
      <c r="O55" s="92">
        <v>1</v>
      </c>
      <c r="P55" s="76">
        <v>832</v>
      </c>
      <c r="Q55" s="76">
        <v>0</v>
      </c>
      <c r="R55" s="76">
        <v>0</v>
      </c>
      <c r="S55" s="76">
        <f>P55+Q55+R55</f>
        <v>832</v>
      </c>
      <c r="T55" s="93">
        <v>1</v>
      </c>
      <c r="U55" s="76">
        <v>849</v>
      </c>
      <c r="V55" s="76">
        <v>0</v>
      </c>
      <c r="W55" s="76">
        <v>0</v>
      </c>
      <c r="X55" s="76">
        <f>U55+V55+W55</f>
        <v>849</v>
      </c>
      <c r="Y55" s="100">
        <v>1</v>
      </c>
      <c r="Z55" s="76"/>
      <c r="AA55" s="76"/>
      <c r="AB55" s="76"/>
      <c r="AC55" s="76">
        <f>Z55+AA55+AB55</f>
        <v>0</v>
      </c>
      <c r="AD55" s="82"/>
      <c r="AE55" s="94">
        <v>3</v>
      </c>
    </row>
    <row r="56" spans="1:31" x14ac:dyDescent="0.2">
      <c r="A56" s="140">
        <v>48</v>
      </c>
      <c r="B56" s="83" t="s">
        <v>90</v>
      </c>
      <c r="C56" s="83">
        <v>2005</v>
      </c>
      <c r="D56" s="83" t="s">
        <v>10</v>
      </c>
      <c r="E56" s="83" t="s">
        <v>25</v>
      </c>
      <c r="F56" s="84">
        <v>241</v>
      </c>
      <c r="G56" s="76">
        <v>0</v>
      </c>
      <c r="H56" s="76">
        <v>135</v>
      </c>
      <c r="I56" s="76">
        <f>SUM(F56:H56)</f>
        <v>376</v>
      </c>
      <c r="J56" s="91">
        <v>1</v>
      </c>
      <c r="K56" s="76">
        <v>0</v>
      </c>
      <c r="L56" s="76">
        <v>299</v>
      </c>
      <c r="M56" s="76">
        <v>157</v>
      </c>
      <c r="N56" s="76">
        <f>K56+L56+M56</f>
        <v>456</v>
      </c>
      <c r="O56" s="92">
        <v>1</v>
      </c>
      <c r="P56" s="76">
        <v>0</v>
      </c>
      <c r="Q56" s="76">
        <v>0</v>
      </c>
      <c r="R56" s="76">
        <v>0</v>
      </c>
      <c r="S56" s="76">
        <f>P56+Q56+R56</f>
        <v>0</v>
      </c>
      <c r="T56" s="93">
        <v>0</v>
      </c>
      <c r="U56" s="76">
        <v>278</v>
      </c>
      <c r="V56" s="76">
        <v>242</v>
      </c>
      <c r="W56" s="76">
        <v>209</v>
      </c>
      <c r="X56" s="76">
        <f>U56+V56+W56</f>
        <v>729</v>
      </c>
      <c r="Y56" s="100">
        <v>1</v>
      </c>
      <c r="Z56" s="76"/>
      <c r="AA56" s="76"/>
      <c r="AB56" s="76"/>
      <c r="AC56" s="76">
        <f>Z56+AA56+AB56</f>
        <v>0</v>
      </c>
      <c r="AD56" s="82"/>
      <c r="AE56" s="94">
        <v>3</v>
      </c>
    </row>
    <row r="57" spans="1:31" x14ac:dyDescent="0.2">
      <c r="A57" s="140">
        <v>55</v>
      </c>
      <c r="B57" s="80" t="s">
        <v>250</v>
      </c>
      <c r="C57" s="80">
        <v>2005</v>
      </c>
      <c r="D57" s="80" t="s">
        <v>10</v>
      </c>
      <c r="E57" s="80" t="s">
        <v>55</v>
      </c>
      <c r="F57" s="76">
        <v>0</v>
      </c>
      <c r="G57" s="76">
        <v>0</v>
      </c>
      <c r="H57" s="76">
        <v>0</v>
      </c>
      <c r="I57" s="76">
        <v>0</v>
      </c>
      <c r="J57" s="82">
        <v>0</v>
      </c>
      <c r="K57" s="76">
        <v>393</v>
      </c>
      <c r="L57" s="76">
        <v>360</v>
      </c>
      <c r="M57" s="76">
        <v>396</v>
      </c>
      <c r="N57" s="76">
        <f>K57+L57+M57</f>
        <v>1149</v>
      </c>
      <c r="O57" s="92">
        <v>2</v>
      </c>
      <c r="P57" s="76">
        <v>0</v>
      </c>
      <c r="Q57" s="76">
        <v>0</v>
      </c>
      <c r="R57" s="76">
        <v>0</v>
      </c>
      <c r="S57" s="76">
        <f>P57+Q57+R57</f>
        <v>0</v>
      </c>
      <c r="T57" s="93">
        <v>0</v>
      </c>
      <c r="U57" s="76">
        <v>0</v>
      </c>
      <c r="V57" s="76">
        <v>0</v>
      </c>
      <c r="W57" s="76">
        <v>0</v>
      </c>
      <c r="X57" s="76">
        <f>U57+V57+W57</f>
        <v>0</v>
      </c>
      <c r="Y57" s="100">
        <v>0</v>
      </c>
      <c r="Z57" s="76"/>
      <c r="AA57" s="76"/>
      <c r="AB57" s="76"/>
      <c r="AC57" s="76">
        <f>Z57+AA57+AB57</f>
        <v>0</v>
      </c>
      <c r="AD57" s="82"/>
      <c r="AE57" s="94">
        <v>2</v>
      </c>
    </row>
    <row r="58" spans="1:31" x14ac:dyDescent="0.2">
      <c r="A58" s="140">
        <v>56</v>
      </c>
      <c r="B58" s="83" t="s">
        <v>94</v>
      </c>
      <c r="C58" s="83">
        <v>2005</v>
      </c>
      <c r="D58" s="83" t="s">
        <v>10</v>
      </c>
      <c r="E58" s="83" t="s">
        <v>76</v>
      </c>
      <c r="F58" s="84">
        <v>363</v>
      </c>
      <c r="G58" s="76">
        <v>0</v>
      </c>
      <c r="H58" s="76">
        <v>0</v>
      </c>
      <c r="I58" s="76">
        <f>SUM(F58:H58)</f>
        <v>363</v>
      </c>
      <c r="J58" s="91">
        <v>1</v>
      </c>
      <c r="K58" s="76">
        <v>414</v>
      </c>
      <c r="L58" s="76">
        <v>0</v>
      </c>
      <c r="M58" s="76">
        <v>0</v>
      </c>
      <c r="N58" s="76">
        <f>K58+L58+M58</f>
        <v>414</v>
      </c>
      <c r="O58" s="92">
        <v>1</v>
      </c>
      <c r="P58" s="84">
        <v>0</v>
      </c>
      <c r="Q58" s="76">
        <v>0</v>
      </c>
      <c r="R58" s="76">
        <v>0</v>
      </c>
      <c r="S58" s="76">
        <f>P58+Q58+R58</f>
        <v>0</v>
      </c>
      <c r="T58" s="93">
        <v>0</v>
      </c>
      <c r="U58" s="84">
        <v>0</v>
      </c>
      <c r="V58" s="76">
        <v>0</v>
      </c>
      <c r="W58" s="76">
        <v>0</v>
      </c>
      <c r="X58" s="76">
        <f>U58+V58+W58</f>
        <v>0</v>
      </c>
      <c r="Y58" s="100">
        <v>0</v>
      </c>
      <c r="Z58" s="84"/>
      <c r="AA58" s="84"/>
      <c r="AB58" s="84"/>
      <c r="AC58" s="76">
        <f>Z58+AA58+AB58</f>
        <v>0</v>
      </c>
      <c r="AD58" s="82"/>
      <c r="AE58" s="94">
        <v>2</v>
      </c>
    </row>
    <row r="59" spans="1:31" x14ac:dyDescent="0.2">
      <c r="A59" s="140">
        <v>57</v>
      </c>
      <c r="B59" s="83" t="s">
        <v>99</v>
      </c>
      <c r="C59" s="83">
        <v>2005</v>
      </c>
      <c r="D59" s="83" t="s">
        <v>10</v>
      </c>
      <c r="E59" s="83" t="s">
        <v>21</v>
      </c>
      <c r="F59" s="84">
        <v>0</v>
      </c>
      <c r="G59" s="76">
        <v>0</v>
      </c>
      <c r="H59" s="76">
        <v>142</v>
      </c>
      <c r="I59" s="76">
        <f>SUM(F59:H59)</f>
        <v>142</v>
      </c>
      <c r="J59" s="91">
        <v>1</v>
      </c>
      <c r="K59" s="76">
        <v>0</v>
      </c>
      <c r="L59" s="76">
        <v>0</v>
      </c>
      <c r="M59" s="76">
        <v>185</v>
      </c>
      <c r="N59" s="76">
        <f>K59+L59+M59</f>
        <v>185</v>
      </c>
      <c r="O59" s="92">
        <v>1</v>
      </c>
      <c r="P59" s="84">
        <v>0</v>
      </c>
      <c r="Q59" s="76">
        <v>0</v>
      </c>
      <c r="R59" s="76">
        <v>0</v>
      </c>
      <c r="S59" s="76">
        <f>P59+Q59+R59</f>
        <v>0</v>
      </c>
      <c r="T59" s="93">
        <v>0</v>
      </c>
      <c r="U59" s="84">
        <v>0</v>
      </c>
      <c r="V59" s="76">
        <v>0</v>
      </c>
      <c r="W59" s="76">
        <v>0</v>
      </c>
      <c r="X59" s="76">
        <f>U59+V59+W59</f>
        <v>0</v>
      </c>
      <c r="Y59" s="100">
        <v>0</v>
      </c>
      <c r="Z59" s="84"/>
      <c r="AA59" s="84"/>
      <c r="AB59" s="84"/>
      <c r="AC59" s="76">
        <f>Z59+AA59+AB59</f>
        <v>0</v>
      </c>
      <c r="AD59" s="82"/>
      <c r="AE59" s="94">
        <v>2</v>
      </c>
    </row>
    <row r="60" spans="1:31" x14ac:dyDescent="0.2">
      <c r="A60" s="140">
        <v>58</v>
      </c>
      <c r="B60" s="80" t="s">
        <v>51</v>
      </c>
      <c r="C60" s="80">
        <v>2005</v>
      </c>
      <c r="D60" s="80" t="s">
        <v>10</v>
      </c>
      <c r="E60" s="80" t="s">
        <v>136</v>
      </c>
      <c r="F60" s="76">
        <v>0</v>
      </c>
      <c r="G60" s="76">
        <v>706</v>
      </c>
      <c r="H60" s="76">
        <v>416</v>
      </c>
      <c r="I60" s="76">
        <f>SUM(F60:H60)</f>
        <v>1122</v>
      </c>
      <c r="J60" s="91">
        <v>1</v>
      </c>
      <c r="K60" s="76">
        <v>0</v>
      </c>
      <c r="L60" s="76">
        <v>512</v>
      </c>
      <c r="M60" s="76">
        <v>364</v>
      </c>
      <c r="N60" s="76">
        <f>K60+L60+M60</f>
        <v>876</v>
      </c>
      <c r="O60" s="92">
        <v>1</v>
      </c>
      <c r="P60" s="76">
        <v>0</v>
      </c>
      <c r="Q60" s="76">
        <v>0</v>
      </c>
      <c r="R60" s="76">
        <v>0</v>
      </c>
      <c r="S60" s="76">
        <f>P60+Q60+R60</f>
        <v>0</v>
      </c>
      <c r="T60" s="93">
        <v>0</v>
      </c>
      <c r="U60" s="76">
        <v>0</v>
      </c>
      <c r="V60" s="76">
        <v>0</v>
      </c>
      <c r="W60" s="76">
        <v>0</v>
      </c>
      <c r="X60" s="76">
        <f>U60+V60+W60</f>
        <v>0</v>
      </c>
      <c r="Y60" s="100">
        <v>0</v>
      </c>
      <c r="Z60" s="76"/>
      <c r="AA60" s="76"/>
      <c r="AB60" s="76"/>
      <c r="AC60" s="76">
        <f>Z60+AA60+AB60</f>
        <v>0</v>
      </c>
      <c r="AD60" s="82"/>
      <c r="AE60" s="94">
        <v>2</v>
      </c>
    </row>
    <row r="61" spans="1:31" x14ac:dyDescent="0.2">
      <c r="A61" s="140">
        <v>59</v>
      </c>
      <c r="B61" s="83" t="s">
        <v>87</v>
      </c>
      <c r="C61" s="83">
        <v>2004</v>
      </c>
      <c r="D61" s="83" t="s">
        <v>10</v>
      </c>
      <c r="E61" s="83" t="s">
        <v>76</v>
      </c>
      <c r="F61" s="84">
        <v>410</v>
      </c>
      <c r="G61" s="76"/>
      <c r="H61" s="76">
        <v>0</v>
      </c>
      <c r="I61" s="76">
        <f>SUM(F61:H61)</f>
        <v>410</v>
      </c>
      <c r="J61" s="91">
        <v>1</v>
      </c>
      <c r="K61" s="76">
        <v>0</v>
      </c>
      <c r="L61" s="76">
        <v>277</v>
      </c>
      <c r="M61" s="76">
        <v>500</v>
      </c>
      <c r="N61" s="76">
        <f>K61+L61+M61</f>
        <v>777</v>
      </c>
      <c r="O61" s="92">
        <v>1</v>
      </c>
      <c r="P61" s="84">
        <v>0</v>
      </c>
      <c r="Q61" s="76">
        <v>0</v>
      </c>
      <c r="R61" s="76">
        <v>0</v>
      </c>
      <c r="S61" s="76">
        <f>P61+Q61+R61</f>
        <v>0</v>
      </c>
      <c r="T61" s="93">
        <v>0</v>
      </c>
      <c r="U61" s="76">
        <v>0</v>
      </c>
      <c r="V61" s="76">
        <v>0</v>
      </c>
      <c r="W61" s="76">
        <v>0</v>
      </c>
      <c r="X61" s="76">
        <f>U61+V61+W61</f>
        <v>0</v>
      </c>
      <c r="Y61" s="100">
        <v>0</v>
      </c>
      <c r="Z61" s="76"/>
      <c r="AA61" s="76"/>
      <c r="AB61" s="76"/>
      <c r="AC61" s="76">
        <f>Z61+AA61+AB61</f>
        <v>0</v>
      </c>
      <c r="AD61" s="82"/>
      <c r="AE61" s="94">
        <v>2</v>
      </c>
    </row>
    <row r="62" spans="1:31" x14ac:dyDescent="0.2">
      <c r="A62" s="140">
        <v>60</v>
      </c>
      <c r="B62" s="83" t="s">
        <v>85</v>
      </c>
      <c r="C62" s="83">
        <v>2004</v>
      </c>
      <c r="D62" s="83" t="s">
        <v>10</v>
      </c>
      <c r="E62" s="83" t="s">
        <v>27</v>
      </c>
      <c r="F62" s="84">
        <v>82</v>
      </c>
      <c r="G62" s="76"/>
      <c r="H62" s="76">
        <v>346</v>
      </c>
      <c r="I62" s="76">
        <f>SUM(F62:H62)</f>
        <v>428</v>
      </c>
      <c r="J62" s="91">
        <v>1</v>
      </c>
      <c r="K62" s="76">
        <v>0</v>
      </c>
      <c r="L62" s="76">
        <v>0</v>
      </c>
      <c r="M62" s="76">
        <v>508</v>
      </c>
      <c r="N62" s="76">
        <f>K62+L62+M62</f>
        <v>508</v>
      </c>
      <c r="O62" s="92">
        <v>1</v>
      </c>
      <c r="P62" s="76">
        <v>0</v>
      </c>
      <c r="Q62" s="76">
        <v>0</v>
      </c>
      <c r="R62" s="76">
        <v>0</v>
      </c>
      <c r="S62" s="76">
        <f>P62+Q62+R62</f>
        <v>0</v>
      </c>
      <c r="T62" s="93">
        <v>0</v>
      </c>
      <c r="U62" s="76">
        <v>0</v>
      </c>
      <c r="V62" s="76">
        <v>0</v>
      </c>
      <c r="W62" s="76">
        <v>0</v>
      </c>
      <c r="X62" s="76">
        <f>U62+V62+W62</f>
        <v>0</v>
      </c>
      <c r="Y62" s="100">
        <v>0</v>
      </c>
      <c r="Z62" s="76"/>
      <c r="AA62" s="76"/>
      <c r="AB62" s="76"/>
      <c r="AC62" s="76">
        <f>Z62+AA62+AB62</f>
        <v>0</v>
      </c>
      <c r="AD62" s="82"/>
      <c r="AE62" s="94">
        <v>2</v>
      </c>
    </row>
    <row r="63" spans="1:31" x14ac:dyDescent="0.2">
      <c r="A63" s="140">
        <v>60</v>
      </c>
      <c r="B63" s="83" t="s">
        <v>75</v>
      </c>
      <c r="C63" s="83">
        <v>2005</v>
      </c>
      <c r="D63" s="83" t="s">
        <v>10</v>
      </c>
      <c r="E63" s="83" t="s">
        <v>76</v>
      </c>
      <c r="F63" s="84">
        <v>646</v>
      </c>
      <c r="G63" s="76">
        <v>0</v>
      </c>
      <c r="H63" s="76">
        <v>0</v>
      </c>
      <c r="I63" s="76">
        <f>SUM(F63:H63)</f>
        <v>646</v>
      </c>
      <c r="J63" s="91">
        <v>1</v>
      </c>
      <c r="K63" s="76">
        <v>673</v>
      </c>
      <c r="L63" s="76">
        <v>372</v>
      </c>
      <c r="M63" s="76">
        <v>0</v>
      </c>
      <c r="N63" s="76">
        <f>K63+L63+M63</f>
        <v>1045</v>
      </c>
      <c r="O63" s="92">
        <v>1</v>
      </c>
      <c r="P63" s="76">
        <v>0</v>
      </c>
      <c r="Q63" s="76">
        <v>0</v>
      </c>
      <c r="R63" s="76">
        <v>0</v>
      </c>
      <c r="S63" s="76">
        <f>P63+Q63+R63</f>
        <v>0</v>
      </c>
      <c r="T63" s="93">
        <v>0</v>
      </c>
      <c r="U63" s="76">
        <v>0</v>
      </c>
      <c r="V63" s="76">
        <v>0</v>
      </c>
      <c r="W63" s="76">
        <v>0</v>
      </c>
      <c r="X63" s="76">
        <f>U63+V63+W63</f>
        <v>0</v>
      </c>
      <c r="Y63" s="100">
        <v>0</v>
      </c>
      <c r="Z63" s="76"/>
      <c r="AA63" s="76"/>
      <c r="AB63" s="76"/>
      <c r="AC63" s="76">
        <f>Z63+AA63+AB63</f>
        <v>0</v>
      </c>
      <c r="AD63" s="82"/>
      <c r="AE63" s="94">
        <v>2</v>
      </c>
    </row>
    <row r="64" spans="1:31" x14ac:dyDescent="0.2">
      <c r="A64" s="140">
        <v>60</v>
      </c>
      <c r="B64" s="83" t="s">
        <v>65</v>
      </c>
      <c r="C64" s="83">
        <v>2004</v>
      </c>
      <c r="D64" s="83" t="s">
        <v>10</v>
      </c>
      <c r="E64" s="83" t="s">
        <v>25</v>
      </c>
      <c r="F64" s="84">
        <v>370</v>
      </c>
      <c r="G64" s="76">
        <v>478</v>
      </c>
      <c r="H64" s="76">
        <v>0</v>
      </c>
      <c r="I64" s="76">
        <f>SUM(F64:H64)</f>
        <v>848</v>
      </c>
      <c r="J64" s="91">
        <v>1</v>
      </c>
      <c r="K64" s="76">
        <v>0</v>
      </c>
      <c r="L64" s="76">
        <v>0</v>
      </c>
      <c r="M64" s="76">
        <v>0</v>
      </c>
      <c r="N64" s="76">
        <f>K64+L64+M64</f>
        <v>0</v>
      </c>
      <c r="O64" s="121">
        <v>0</v>
      </c>
      <c r="P64" s="76">
        <v>0</v>
      </c>
      <c r="Q64" s="76">
        <v>0</v>
      </c>
      <c r="R64" s="76">
        <v>0</v>
      </c>
      <c r="S64" s="76">
        <f>P64+Q64+R64</f>
        <v>0</v>
      </c>
      <c r="T64" s="93">
        <v>0</v>
      </c>
      <c r="U64" s="84">
        <v>0</v>
      </c>
      <c r="V64" s="76">
        <v>521</v>
      </c>
      <c r="W64" s="76">
        <v>322</v>
      </c>
      <c r="X64" s="76">
        <f>U64+V64+W64</f>
        <v>843</v>
      </c>
      <c r="Y64" s="100">
        <v>1</v>
      </c>
      <c r="Z64" s="84"/>
      <c r="AA64" s="76"/>
      <c r="AB64" s="76"/>
      <c r="AC64" s="76">
        <f>Z64+AA64+AB64</f>
        <v>0</v>
      </c>
      <c r="AD64" s="82"/>
      <c r="AE64" s="94">
        <v>2</v>
      </c>
    </row>
    <row r="65" spans="1:31" x14ac:dyDescent="0.2">
      <c r="A65" s="140">
        <v>60</v>
      </c>
      <c r="B65" s="80" t="s">
        <v>261</v>
      </c>
      <c r="C65" s="80">
        <v>2005</v>
      </c>
      <c r="D65" s="80" t="s">
        <v>10</v>
      </c>
      <c r="E65" s="80" t="s">
        <v>27</v>
      </c>
      <c r="F65" s="76">
        <v>0</v>
      </c>
      <c r="G65" s="76">
        <v>0</v>
      </c>
      <c r="H65" s="76">
        <v>0</v>
      </c>
      <c r="I65" s="76">
        <v>0</v>
      </c>
      <c r="J65" s="82">
        <v>0</v>
      </c>
      <c r="K65" s="76">
        <v>0</v>
      </c>
      <c r="L65" s="76">
        <v>172</v>
      </c>
      <c r="M65" s="76">
        <v>0</v>
      </c>
      <c r="N65" s="76">
        <f>K65+L65+M65</f>
        <v>172</v>
      </c>
      <c r="O65" s="92">
        <v>1</v>
      </c>
      <c r="P65" s="76">
        <v>0</v>
      </c>
      <c r="Q65" s="76">
        <v>0</v>
      </c>
      <c r="R65" s="76">
        <v>0</v>
      </c>
      <c r="S65" s="76">
        <f>P65+Q65+R65</f>
        <v>0</v>
      </c>
      <c r="T65" s="93">
        <v>0</v>
      </c>
      <c r="U65" s="76">
        <v>0</v>
      </c>
      <c r="V65" s="76">
        <v>193</v>
      </c>
      <c r="W65" s="76">
        <v>274</v>
      </c>
      <c r="X65" s="76">
        <f>U65+V65+W65</f>
        <v>467</v>
      </c>
      <c r="Y65" s="100">
        <v>1</v>
      </c>
      <c r="Z65" s="76"/>
      <c r="AA65" s="76"/>
      <c r="AB65" s="76"/>
      <c r="AC65" s="76">
        <f>Z65+AA65+AB65</f>
        <v>0</v>
      </c>
      <c r="AD65" s="82"/>
      <c r="AE65" s="94">
        <v>2</v>
      </c>
    </row>
    <row r="66" spans="1:31" x14ac:dyDescent="0.2">
      <c r="A66" s="140">
        <v>60</v>
      </c>
      <c r="B66" s="80" t="s">
        <v>263</v>
      </c>
      <c r="C66" s="80">
        <v>2005</v>
      </c>
      <c r="D66" s="80" t="s">
        <v>10</v>
      </c>
      <c r="E66" s="80" t="s">
        <v>69</v>
      </c>
      <c r="F66" s="76">
        <v>0</v>
      </c>
      <c r="G66" s="76">
        <v>0</v>
      </c>
      <c r="H66" s="76">
        <v>0</v>
      </c>
      <c r="I66" s="76">
        <v>0</v>
      </c>
      <c r="J66" s="82">
        <v>0</v>
      </c>
      <c r="K66" s="76">
        <v>0</v>
      </c>
      <c r="L66" s="76">
        <v>0</v>
      </c>
      <c r="M66" s="76">
        <v>0</v>
      </c>
      <c r="N66" s="76">
        <v>0</v>
      </c>
      <c r="O66" s="92">
        <v>0</v>
      </c>
      <c r="P66" s="76">
        <v>802</v>
      </c>
      <c r="Q66" s="76">
        <v>0</v>
      </c>
      <c r="R66" s="76">
        <v>0</v>
      </c>
      <c r="S66" s="76">
        <f>P66+Q66+R66</f>
        <v>802</v>
      </c>
      <c r="T66" s="93">
        <v>1</v>
      </c>
      <c r="U66" s="76">
        <v>830</v>
      </c>
      <c r="V66" s="76">
        <v>0</v>
      </c>
      <c r="W66" s="76">
        <v>0</v>
      </c>
      <c r="X66" s="76">
        <f>U66+V66+W66</f>
        <v>830</v>
      </c>
      <c r="Y66" s="100">
        <v>1</v>
      </c>
      <c r="Z66" s="76"/>
      <c r="AA66" s="76"/>
      <c r="AB66" s="76"/>
      <c r="AC66" s="76">
        <f>Z66+AA66+AB66</f>
        <v>0</v>
      </c>
      <c r="AD66" s="82"/>
      <c r="AE66" s="94">
        <v>2</v>
      </c>
    </row>
    <row r="67" spans="1:31" x14ac:dyDescent="0.2">
      <c r="A67" s="140">
        <v>60</v>
      </c>
      <c r="B67" s="80" t="s">
        <v>332</v>
      </c>
      <c r="C67" s="80">
        <v>2004</v>
      </c>
      <c r="D67" s="80" t="s">
        <v>10</v>
      </c>
      <c r="E67" s="80" t="s">
        <v>69</v>
      </c>
      <c r="F67" s="76">
        <v>0</v>
      </c>
      <c r="G67" s="76">
        <v>0</v>
      </c>
      <c r="H67" s="76">
        <v>0</v>
      </c>
      <c r="I67" s="76">
        <v>0</v>
      </c>
      <c r="J67" s="82">
        <v>0</v>
      </c>
      <c r="K67" s="76">
        <v>0</v>
      </c>
      <c r="L67" s="76">
        <v>0</v>
      </c>
      <c r="M67" s="76">
        <v>0</v>
      </c>
      <c r="N67" s="76">
        <v>0</v>
      </c>
      <c r="O67" s="92">
        <v>0</v>
      </c>
      <c r="P67" s="76">
        <v>0</v>
      </c>
      <c r="Q67" s="76">
        <v>0</v>
      </c>
      <c r="R67" s="76">
        <v>0</v>
      </c>
      <c r="S67" s="76">
        <f>P67+Q67+R67</f>
        <v>0</v>
      </c>
      <c r="T67" s="93">
        <v>0</v>
      </c>
      <c r="U67" s="76">
        <v>868</v>
      </c>
      <c r="V67" s="76">
        <v>0</v>
      </c>
      <c r="W67" s="76">
        <v>0</v>
      </c>
      <c r="X67" s="76">
        <f>U67+V67+W67</f>
        <v>868</v>
      </c>
      <c r="Y67" s="100">
        <v>2</v>
      </c>
      <c r="Z67" s="76"/>
      <c r="AA67" s="76"/>
      <c r="AB67" s="76"/>
      <c r="AC67" s="76">
        <f>Z67+AA67+AB67</f>
        <v>0</v>
      </c>
      <c r="AD67" s="82"/>
      <c r="AE67" s="94">
        <v>2</v>
      </c>
    </row>
    <row r="68" spans="1:31" x14ac:dyDescent="0.2">
      <c r="A68" s="140">
        <v>66</v>
      </c>
      <c r="B68" s="83" t="s">
        <v>88</v>
      </c>
      <c r="C68" s="83">
        <v>2005</v>
      </c>
      <c r="D68" s="83" t="s">
        <v>10</v>
      </c>
      <c r="E68" s="83" t="s">
        <v>38</v>
      </c>
      <c r="F68" s="84">
        <v>404</v>
      </c>
      <c r="G68" s="76">
        <v>0</v>
      </c>
      <c r="H68" s="76">
        <v>0</v>
      </c>
      <c r="I68" s="76">
        <f>SUM(F68:H68)</f>
        <v>404</v>
      </c>
      <c r="J68" s="91">
        <v>1</v>
      </c>
      <c r="K68" s="76">
        <v>0</v>
      </c>
      <c r="L68" s="76">
        <v>0</v>
      </c>
      <c r="M68" s="76">
        <v>0</v>
      </c>
      <c r="N68" s="76">
        <f>K68+L68+M68</f>
        <v>0</v>
      </c>
      <c r="O68" s="92">
        <v>0</v>
      </c>
      <c r="P68" s="84">
        <v>0</v>
      </c>
      <c r="Q68" s="76">
        <v>0</v>
      </c>
      <c r="R68" s="76">
        <v>0</v>
      </c>
      <c r="S68" s="76">
        <f>P68+Q68+R68</f>
        <v>0</v>
      </c>
      <c r="T68" s="93">
        <v>0</v>
      </c>
      <c r="U68" s="84">
        <v>0</v>
      </c>
      <c r="V68" s="76">
        <v>0</v>
      </c>
      <c r="W68" s="76">
        <v>0</v>
      </c>
      <c r="X68" s="76">
        <f>U68+V68+W68</f>
        <v>0</v>
      </c>
      <c r="Y68" s="100">
        <v>0</v>
      </c>
      <c r="Z68" s="84"/>
      <c r="AA68" s="84"/>
      <c r="AB68" s="84"/>
      <c r="AC68" s="76">
        <f>Z68+AA68+AB68</f>
        <v>0</v>
      </c>
      <c r="AD68" s="82"/>
      <c r="AE68" s="94">
        <v>1</v>
      </c>
    </row>
    <row r="69" spans="1:31" x14ac:dyDescent="0.2">
      <c r="A69" s="140">
        <v>66</v>
      </c>
      <c r="B69" s="83" t="s">
        <v>95</v>
      </c>
      <c r="C69" s="83">
        <v>2005</v>
      </c>
      <c r="D69" s="83" t="s">
        <v>10</v>
      </c>
      <c r="E69" s="83" t="s">
        <v>38</v>
      </c>
      <c r="F69" s="84">
        <v>350</v>
      </c>
      <c r="G69" s="76">
        <v>0</v>
      </c>
      <c r="H69" s="76">
        <v>0</v>
      </c>
      <c r="I69" s="76">
        <f>SUM(F69:H69)</f>
        <v>350</v>
      </c>
      <c r="J69" s="91">
        <v>1</v>
      </c>
      <c r="K69" s="76">
        <v>0</v>
      </c>
      <c r="L69" s="76">
        <v>0</v>
      </c>
      <c r="M69" s="76">
        <v>0</v>
      </c>
      <c r="N69" s="76">
        <f>K69+L69+M69</f>
        <v>0</v>
      </c>
      <c r="O69" s="92">
        <v>0</v>
      </c>
      <c r="P69" s="84">
        <v>0</v>
      </c>
      <c r="Q69" s="76">
        <v>0</v>
      </c>
      <c r="R69" s="76">
        <v>0</v>
      </c>
      <c r="S69" s="76">
        <f>P69+Q69+R69</f>
        <v>0</v>
      </c>
      <c r="T69" s="93">
        <v>0</v>
      </c>
      <c r="U69" s="84">
        <v>0</v>
      </c>
      <c r="V69" s="76">
        <v>0</v>
      </c>
      <c r="W69" s="76">
        <v>0</v>
      </c>
      <c r="X69" s="76">
        <f>U69+V69+W69</f>
        <v>0</v>
      </c>
      <c r="Y69" s="100">
        <v>0</v>
      </c>
      <c r="Z69" s="84"/>
      <c r="AA69" s="84"/>
      <c r="AB69" s="84"/>
      <c r="AC69" s="76">
        <f>Z69+AA69+AB69</f>
        <v>0</v>
      </c>
      <c r="AD69" s="82"/>
      <c r="AE69" s="94">
        <v>1</v>
      </c>
    </row>
    <row r="70" spans="1:31" x14ac:dyDescent="0.2">
      <c r="A70" s="140">
        <v>66</v>
      </c>
      <c r="B70" s="83" t="s">
        <v>67</v>
      </c>
      <c r="C70" s="83">
        <v>2005</v>
      </c>
      <c r="D70" s="83" t="s">
        <v>10</v>
      </c>
      <c r="E70" s="83" t="s">
        <v>38</v>
      </c>
      <c r="F70" s="84">
        <v>401</v>
      </c>
      <c r="G70" s="76">
        <v>0</v>
      </c>
      <c r="H70" s="76">
        <v>362</v>
      </c>
      <c r="I70" s="76">
        <f>SUM(F70:H70)</f>
        <v>763</v>
      </c>
      <c r="J70" s="91">
        <v>1</v>
      </c>
      <c r="K70" s="76">
        <v>0</v>
      </c>
      <c r="L70" s="76">
        <v>0</v>
      </c>
      <c r="M70" s="76">
        <v>0</v>
      </c>
      <c r="N70" s="76">
        <f>K70+L70+M70</f>
        <v>0</v>
      </c>
      <c r="O70" s="92">
        <v>0</v>
      </c>
      <c r="P70" s="84">
        <v>0</v>
      </c>
      <c r="Q70" s="76">
        <v>0</v>
      </c>
      <c r="R70" s="76">
        <v>0</v>
      </c>
      <c r="S70" s="76">
        <f>P70+Q70+R70</f>
        <v>0</v>
      </c>
      <c r="T70" s="93">
        <v>0</v>
      </c>
      <c r="U70" s="84">
        <v>0</v>
      </c>
      <c r="V70" s="76">
        <v>0</v>
      </c>
      <c r="W70" s="76">
        <v>0</v>
      </c>
      <c r="X70" s="76">
        <f>U70+V70+W70</f>
        <v>0</v>
      </c>
      <c r="Y70" s="100">
        <v>0</v>
      </c>
      <c r="Z70" s="84"/>
      <c r="AA70" s="76"/>
      <c r="AB70" s="76"/>
      <c r="AC70" s="76">
        <f>Z70+AA70+AB70</f>
        <v>0</v>
      </c>
      <c r="AD70" s="82"/>
      <c r="AE70" s="94">
        <v>1</v>
      </c>
    </row>
    <row r="71" spans="1:31" x14ac:dyDescent="0.2">
      <c r="A71" s="140">
        <v>66</v>
      </c>
      <c r="B71" s="80" t="s">
        <v>92</v>
      </c>
      <c r="C71" s="80">
        <v>2005</v>
      </c>
      <c r="D71" s="80" t="s">
        <v>10</v>
      </c>
      <c r="E71" s="80" t="s">
        <v>136</v>
      </c>
      <c r="F71" s="76">
        <v>0</v>
      </c>
      <c r="G71" s="76">
        <v>0</v>
      </c>
      <c r="H71" s="76">
        <v>364</v>
      </c>
      <c r="I71" s="76">
        <f>SUM(F71:H71)</f>
        <v>364</v>
      </c>
      <c r="J71" s="91">
        <v>1</v>
      </c>
      <c r="K71" s="76">
        <v>0</v>
      </c>
      <c r="L71" s="76">
        <v>0</v>
      </c>
      <c r="M71" s="76">
        <v>0</v>
      </c>
      <c r="N71" s="76">
        <f>K71+L71+M71</f>
        <v>0</v>
      </c>
      <c r="O71" s="92">
        <v>0</v>
      </c>
      <c r="P71" s="76">
        <v>0</v>
      </c>
      <c r="Q71" s="76">
        <v>0</v>
      </c>
      <c r="R71" s="76">
        <v>0</v>
      </c>
      <c r="S71" s="76">
        <f>P71+Q71+R71</f>
        <v>0</v>
      </c>
      <c r="T71" s="93">
        <v>0</v>
      </c>
      <c r="U71" s="84">
        <v>0</v>
      </c>
      <c r="V71" s="76">
        <v>0</v>
      </c>
      <c r="W71" s="76">
        <v>0</v>
      </c>
      <c r="X71" s="76">
        <f>U71+V71+W71</f>
        <v>0</v>
      </c>
      <c r="Y71" s="100">
        <v>0</v>
      </c>
      <c r="Z71" s="76"/>
      <c r="AA71" s="76"/>
      <c r="AB71" s="76"/>
      <c r="AC71" s="76">
        <f>Z71+AA71+AB71</f>
        <v>0</v>
      </c>
      <c r="AD71" s="82"/>
      <c r="AE71" s="94">
        <v>1</v>
      </c>
    </row>
    <row r="72" spans="1:31" x14ac:dyDescent="0.2">
      <c r="A72" s="140">
        <v>66</v>
      </c>
      <c r="B72" s="83" t="s">
        <v>48</v>
      </c>
      <c r="C72" s="83">
        <v>2005</v>
      </c>
      <c r="D72" s="83" t="s">
        <v>10</v>
      </c>
      <c r="E72" s="83" t="s">
        <v>38</v>
      </c>
      <c r="F72" s="84">
        <v>262</v>
      </c>
      <c r="G72" s="76">
        <v>658</v>
      </c>
      <c r="H72" s="76">
        <v>255</v>
      </c>
      <c r="I72" s="76">
        <f>SUM(F72:H72)</f>
        <v>1175</v>
      </c>
      <c r="J72" s="91">
        <v>1</v>
      </c>
      <c r="K72" s="76">
        <v>0</v>
      </c>
      <c r="L72" s="76">
        <v>0</v>
      </c>
      <c r="M72" s="76">
        <v>0</v>
      </c>
      <c r="N72" s="76">
        <f>K72+L72+M72</f>
        <v>0</v>
      </c>
      <c r="O72" s="92">
        <v>0</v>
      </c>
      <c r="P72" s="84">
        <v>0</v>
      </c>
      <c r="Q72" s="76">
        <v>0</v>
      </c>
      <c r="R72" s="76">
        <v>0</v>
      </c>
      <c r="S72" s="76">
        <f>P72+Q72+R72</f>
        <v>0</v>
      </c>
      <c r="T72" s="93">
        <v>0</v>
      </c>
      <c r="U72" s="84">
        <v>0</v>
      </c>
      <c r="V72" s="76">
        <v>0</v>
      </c>
      <c r="W72" s="76">
        <v>0</v>
      </c>
      <c r="X72" s="76">
        <f>U72+V72+W72</f>
        <v>0</v>
      </c>
      <c r="Y72" s="100">
        <v>0</v>
      </c>
      <c r="Z72" s="84"/>
      <c r="AA72" s="84"/>
      <c r="AB72" s="84"/>
      <c r="AC72" s="76">
        <f>Z72+AA72+AB72</f>
        <v>0</v>
      </c>
      <c r="AD72" s="82"/>
      <c r="AE72" s="94">
        <v>1</v>
      </c>
    </row>
    <row r="73" spans="1:31" x14ac:dyDescent="0.2">
      <c r="A73" s="140">
        <v>66</v>
      </c>
      <c r="B73" s="80" t="s">
        <v>258</v>
      </c>
      <c r="C73" s="80">
        <v>2005</v>
      </c>
      <c r="D73" s="80" t="s">
        <v>10</v>
      </c>
      <c r="E73" s="80" t="s">
        <v>254</v>
      </c>
      <c r="F73" s="76">
        <v>0</v>
      </c>
      <c r="G73" s="76">
        <v>0</v>
      </c>
      <c r="H73" s="76">
        <v>0</v>
      </c>
      <c r="I73" s="76">
        <v>0</v>
      </c>
      <c r="J73" s="82">
        <v>0</v>
      </c>
      <c r="K73" s="76">
        <v>567</v>
      </c>
      <c r="L73" s="76">
        <v>0</v>
      </c>
      <c r="M73" s="76">
        <v>0</v>
      </c>
      <c r="N73" s="76">
        <f>K73+L73+M73</f>
        <v>567</v>
      </c>
      <c r="O73" s="92">
        <v>1</v>
      </c>
      <c r="P73" s="76">
        <v>0</v>
      </c>
      <c r="Q73" s="76">
        <v>0</v>
      </c>
      <c r="R73" s="76">
        <v>0</v>
      </c>
      <c r="S73" s="76">
        <v>0</v>
      </c>
      <c r="T73" s="93">
        <v>0</v>
      </c>
      <c r="U73" s="84">
        <v>0</v>
      </c>
      <c r="V73" s="76">
        <v>0</v>
      </c>
      <c r="W73" s="76">
        <v>0</v>
      </c>
      <c r="X73" s="76">
        <f>U73+V73+W73</f>
        <v>0</v>
      </c>
      <c r="Y73" s="100">
        <v>0</v>
      </c>
      <c r="Z73" s="76"/>
      <c r="AA73" s="76"/>
      <c r="AB73" s="76"/>
      <c r="AC73" s="76">
        <f>Z73+AA73+AB73</f>
        <v>0</v>
      </c>
      <c r="AD73" s="82"/>
      <c r="AE73" s="94">
        <v>1</v>
      </c>
    </row>
    <row r="74" spans="1:31" x14ac:dyDescent="0.2">
      <c r="A74" s="140">
        <v>66</v>
      </c>
      <c r="B74" s="80" t="s">
        <v>252</v>
      </c>
      <c r="C74" s="80">
        <v>2005</v>
      </c>
      <c r="D74" s="80" t="s">
        <v>10</v>
      </c>
      <c r="E74" s="80" t="s">
        <v>254</v>
      </c>
      <c r="F74" s="76">
        <v>0</v>
      </c>
      <c r="G74" s="76">
        <v>0</v>
      </c>
      <c r="H74" s="76">
        <v>0</v>
      </c>
      <c r="I74" s="76">
        <v>0</v>
      </c>
      <c r="J74" s="82">
        <v>0</v>
      </c>
      <c r="K74" s="76">
        <v>460</v>
      </c>
      <c r="L74" s="76">
        <v>539</v>
      </c>
      <c r="M74" s="76">
        <v>0</v>
      </c>
      <c r="N74" s="76">
        <f>K74+L74+M74</f>
        <v>999</v>
      </c>
      <c r="O74" s="92">
        <v>1</v>
      </c>
      <c r="P74" s="76">
        <v>0</v>
      </c>
      <c r="Q74" s="76">
        <v>0</v>
      </c>
      <c r="R74" s="76">
        <v>0</v>
      </c>
      <c r="S74" s="76">
        <f>P74+Q74+R74</f>
        <v>0</v>
      </c>
      <c r="T74" s="93">
        <v>0</v>
      </c>
      <c r="U74" s="84">
        <v>0</v>
      </c>
      <c r="V74" s="76">
        <v>0</v>
      </c>
      <c r="W74" s="76">
        <v>0</v>
      </c>
      <c r="X74" s="76">
        <f>U74+V74+W74</f>
        <v>0</v>
      </c>
      <c r="Y74" s="100">
        <v>0</v>
      </c>
      <c r="Z74" s="76"/>
      <c r="AA74" s="76"/>
      <c r="AB74" s="76"/>
      <c r="AC74" s="76">
        <f>Z74+AA74+AB74</f>
        <v>0</v>
      </c>
      <c r="AD74" s="82"/>
      <c r="AE74" s="94">
        <v>1</v>
      </c>
    </row>
    <row r="75" spans="1:31" x14ac:dyDescent="0.2">
      <c r="A75" s="140">
        <v>66</v>
      </c>
      <c r="B75" s="83" t="s">
        <v>89</v>
      </c>
      <c r="C75" s="83">
        <v>2005</v>
      </c>
      <c r="D75" s="83" t="s">
        <v>10</v>
      </c>
      <c r="E75" s="83" t="s">
        <v>69</v>
      </c>
      <c r="F75" s="84">
        <v>181</v>
      </c>
      <c r="G75" s="76">
        <v>0</v>
      </c>
      <c r="H75" s="76">
        <v>213</v>
      </c>
      <c r="I75" s="76">
        <f>SUM(F75:H75)</f>
        <v>394</v>
      </c>
      <c r="J75" s="91">
        <v>1</v>
      </c>
      <c r="K75" s="76">
        <v>0</v>
      </c>
      <c r="L75" s="76">
        <v>0</v>
      </c>
      <c r="M75" s="76">
        <v>0</v>
      </c>
      <c r="N75" s="76">
        <f>K75+L75+M75</f>
        <v>0</v>
      </c>
      <c r="O75" s="92">
        <v>0</v>
      </c>
      <c r="P75" s="76">
        <v>0</v>
      </c>
      <c r="Q75" s="76">
        <v>0</v>
      </c>
      <c r="R75" s="76">
        <v>0</v>
      </c>
      <c r="S75" s="76">
        <f>P75+Q75+R75</f>
        <v>0</v>
      </c>
      <c r="T75" s="93">
        <v>0</v>
      </c>
      <c r="U75" s="84">
        <v>0</v>
      </c>
      <c r="V75" s="76">
        <v>0</v>
      </c>
      <c r="W75" s="76">
        <v>0</v>
      </c>
      <c r="X75" s="76">
        <f>U75+V75+W75</f>
        <v>0</v>
      </c>
      <c r="Y75" s="100">
        <v>0</v>
      </c>
      <c r="Z75" s="76"/>
      <c r="AA75" s="76"/>
      <c r="AB75" s="76"/>
      <c r="AC75" s="76">
        <f>Z75+AA75+AB75</f>
        <v>0</v>
      </c>
      <c r="AD75" s="82"/>
      <c r="AE75" s="94">
        <v>1</v>
      </c>
    </row>
    <row r="76" spans="1:31" x14ac:dyDescent="0.2">
      <c r="A76" s="140">
        <v>66</v>
      </c>
      <c r="B76" s="83" t="s">
        <v>86</v>
      </c>
      <c r="C76" s="83">
        <v>2005</v>
      </c>
      <c r="D76" s="83" t="s">
        <v>10</v>
      </c>
      <c r="E76" s="83" t="s">
        <v>38</v>
      </c>
      <c r="F76" s="84">
        <v>427</v>
      </c>
      <c r="G76" s="76">
        <v>0</v>
      </c>
      <c r="H76" s="76">
        <v>0</v>
      </c>
      <c r="I76" s="76">
        <f>SUM(F76:H76)</f>
        <v>427</v>
      </c>
      <c r="J76" s="91">
        <v>1</v>
      </c>
      <c r="K76" s="76">
        <v>0</v>
      </c>
      <c r="L76" s="76">
        <v>0</v>
      </c>
      <c r="M76" s="76">
        <v>0</v>
      </c>
      <c r="N76" s="76">
        <f>K76+L76+M76</f>
        <v>0</v>
      </c>
      <c r="O76" s="92">
        <v>0</v>
      </c>
      <c r="P76" s="84">
        <v>0</v>
      </c>
      <c r="Q76" s="76">
        <v>0</v>
      </c>
      <c r="R76" s="76">
        <v>0</v>
      </c>
      <c r="S76" s="76">
        <f>P76+Q76+R76</f>
        <v>0</v>
      </c>
      <c r="T76" s="93">
        <v>0</v>
      </c>
      <c r="U76" s="84">
        <v>0</v>
      </c>
      <c r="V76" s="76">
        <v>0</v>
      </c>
      <c r="W76" s="76">
        <v>0</v>
      </c>
      <c r="X76" s="76">
        <f>U76+V76+W76</f>
        <v>0</v>
      </c>
      <c r="Y76" s="100">
        <v>0</v>
      </c>
      <c r="Z76" s="76"/>
      <c r="AA76" s="76"/>
      <c r="AB76" s="76"/>
      <c r="AC76" s="76">
        <f>Z76+AA76+AB76</f>
        <v>0</v>
      </c>
      <c r="AD76" s="82"/>
      <c r="AE76" s="94">
        <v>1</v>
      </c>
    </row>
    <row r="77" spans="1:31" x14ac:dyDescent="0.2">
      <c r="A77" s="140">
        <v>66</v>
      </c>
      <c r="B77" s="83" t="s">
        <v>71</v>
      </c>
      <c r="C77" s="83">
        <v>2005</v>
      </c>
      <c r="D77" s="83" t="s">
        <v>10</v>
      </c>
      <c r="E77" s="83" t="s">
        <v>38</v>
      </c>
      <c r="F77" s="84">
        <v>404</v>
      </c>
      <c r="G77" s="76">
        <v>0</v>
      </c>
      <c r="H77" s="76">
        <v>312</v>
      </c>
      <c r="I77" s="76">
        <f>SUM(F77:H77)</f>
        <v>716</v>
      </c>
      <c r="J77" s="91">
        <v>1</v>
      </c>
      <c r="K77" s="76">
        <v>0</v>
      </c>
      <c r="L77" s="76">
        <v>0</v>
      </c>
      <c r="M77" s="76">
        <v>0</v>
      </c>
      <c r="N77" s="76">
        <f>K77+L77+M77</f>
        <v>0</v>
      </c>
      <c r="O77" s="92">
        <v>0</v>
      </c>
      <c r="P77" s="84">
        <v>0</v>
      </c>
      <c r="Q77" s="76">
        <v>0</v>
      </c>
      <c r="R77" s="76">
        <v>0</v>
      </c>
      <c r="S77" s="76">
        <f>P77+Q77+R77</f>
        <v>0</v>
      </c>
      <c r="T77" s="93">
        <v>0</v>
      </c>
      <c r="U77" s="84">
        <v>0</v>
      </c>
      <c r="V77" s="76">
        <v>0</v>
      </c>
      <c r="W77" s="76">
        <v>0</v>
      </c>
      <c r="X77" s="76">
        <f>U77+V77+W77</f>
        <v>0</v>
      </c>
      <c r="Y77" s="100">
        <v>0</v>
      </c>
      <c r="Z77" s="84"/>
      <c r="AA77" s="84"/>
      <c r="AB77" s="84"/>
      <c r="AC77" s="76">
        <f>Z77+AA77+AB77</f>
        <v>0</v>
      </c>
      <c r="AD77" s="82"/>
      <c r="AE77" s="94">
        <v>1</v>
      </c>
    </row>
    <row r="78" spans="1:31" x14ac:dyDescent="0.2">
      <c r="A78" s="140">
        <v>66</v>
      </c>
      <c r="B78" s="83" t="s">
        <v>78</v>
      </c>
      <c r="C78" s="83">
        <v>2005</v>
      </c>
      <c r="D78" s="83" t="s">
        <v>10</v>
      </c>
      <c r="E78" s="83" t="s">
        <v>25</v>
      </c>
      <c r="F78" s="84">
        <v>358</v>
      </c>
      <c r="G78" s="76">
        <v>0</v>
      </c>
      <c r="H78" s="76">
        <v>209</v>
      </c>
      <c r="I78" s="76">
        <f>SUM(F78:H78)</f>
        <v>567</v>
      </c>
      <c r="J78" s="91">
        <v>1</v>
      </c>
      <c r="K78" s="76">
        <v>0</v>
      </c>
      <c r="L78" s="76">
        <v>0</v>
      </c>
      <c r="M78" s="76">
        <v>0</v>
      </c>
      <c r="N78" s="76">
        <f>K78+L78+M78</f>
        <v>0</v>
      </c>
      <c r="O78" s="92">
        <v>0</v>
      </c>
      <c r="P78" s="84">
        <v>0</v>
      </c>
      <c r="Q78" s="76">
        <v>0</v>
      </c>
      <c r="R78" s="76">
        <v>0</v>
      </c>
      <c r="S78" s="76">
        <f>P78+Q78+R78</f>
        <v>0</v>
      </c>
      <c r="T78" s="93">
        <v>0</v>
      </c>
      <c r="U78" s="84">
        <v>0</v>
      </c>
      <c r="V78" s="76">
        <v>0</v>
      </c>
      <c r="W78" s="76">
        <v>0</v>
      </c>
      <c r="X78" s="76">
        <f>U78+V78+W78</f>
        <v>0</v>
      </c>
      <c r="Y78" s="100">
        <v>0</v>
      </c>
      <c r="Z78" s="84"/>
      <c r="AA78" s="76"/>
      <c r="AB78" s="76"/>
      <c r="AC78" s="76">
        <f>Z78+AA78+AB78</f>
        <v>0</v>
      </c>
      <c r="AD78" s="82"/>
      <c r="AE78" s="94">
        <v>1</v>
      </c>
    </row>
    <row r="79" spans="1:31" x14ac:dyDescent="0.2">
      <c r="A79" s="140">
        <v>66</v>
      </c>
      <c r="B79" s="83" t="s">
        <v>70</v>
      </c>
      <c r="C79" s="83">
        <v>2005</v>
      </c>
      <c r="D79" s="83" t="s">
        <v>10</v>
      </c>
      <c r="E79" s="83" t="s">
        <v>38</v>
      </c>
      <c r="F79" s="84">
        <v>417</v>
      </c>
      <c r="G79" s="76">
        <v>0</v>
      </c>
      <c r="H79" s="76">
        <v>322</v>
      </c>
      <c r="I79" s="76">
        <f>SUM(F79:H79)</f>
        <v>739</v>
      </c>
      <c r="J79" s="91">
        <v>1</v>
      </c>
      <c r="K79" s="76">
        <v>0</v>
      </c>
      <c r="L79" s="76">
        <v>0</v>
      </c>
      <c r="M79" s="76">
        <v>0</v>
      </c>
      <c r="N79" s="76">
        <f>K79+L79+M79</f>
        <v>0</v>
      </c>
      <c r="O79" s="92">
        <v>0</v>
      </c>
      <c r="P79" s="76">
        <v>0</v>
      </c>
      <c r="Q79" s="76">
        <v>0</v>
      </c>
      <c r="R79" s="76">
        <v>0</v>
      </c>
      <c r="S79" s="76">
        <f>P79+Q79+R79</f>
        <v>0</v>
      </c>
      <c r="T79" s="93">
        <v>0</v>
      </c>
      <c r="U79" s="84">
        <v>0</v>
      </c>
      <c r="V79" s="76">
        <v>0</v>
      </c>
      <c r="W79" s="76">
        <v>0</v>
      </c>
      <c r="X79" s="76">
        <f>U79+V79+W79</f>
        <v>0</v>
      </c>
      <c r="Y79" s="100">
        <v>0</v>
      </c>
      <c r="Z79" s="84"/>
      <c r="AA79" s="84"/>
      <c r="AB79" s="84"/>
      <c r="AC79" s="76">
        <f>Z79+AA79+AB79</f>
        <v>0</v>
      </c>
      <c r="AD79" s="82"/>
      <c r="AE79" s="94">
        <v>1</v>
      </c>
    </row>
    <row r="80" spans="1:31" x14ac:dyDescent="0.2">
      <c r="A80" s="140">
        <v>66</v>
      </c>
      <c r="B80" s="83" t="s">
        <v>66</v>
      </c>
      <c r="C80" s="83">
        <v>2005</v>
      </c>
      <c r="D80" s="83" t="s">
        <v>10</v>
      </c>
      <c r="E80" s="83" t="s">
        <v>25</v>
      </c>
      <c r="F80" s="84">
        <v>217</v>
      </c>
      <c r="G80" s="76">
        <v>609</v>
      </c>
      <c r="H80" s="76">
        <v>0</v>
      </c>
      <c r="I80" s="76">
        <f>SUM(F80:H80)</f>
        <v>826</v>
      </c>
      <c r="J80" s="91">
        <v>1</v>
      </c>
      <c r="K80" s="76">
        <v>0</v>
      </c>
      <c r="L80" s="76">
        <v>0</v>
      </c>
      <c r="M80" s="76">
        <v>0</v>
      </c>
      <c r="N80" s="76">
        <f>K80+L80+M80</f>
        <v>0</v>
      </c>
      <c r="O80" s="92">
        <v>0</v>
      </c>
      <c r="P80" s="76">
        <v>0</v>
      </c>
      <c r="Q80" s="76">
        <v>0</v>
      </c>
      <c r="R80" s="76">
        <v>0</v>
      </c>
      <c r="S80" s="76">
        <f>P80+Q80+R80</f>
        <v>0</v>
      </c>
      <c r="T80" s="93">
        <v>0</v>
      </c>
      <c r="U80" s="84">
        <v>0</v>
      </c>
      <c r="V80" s="76">
        <v>0</v>
      </c>
      <c r="W80" s="76">
        <v>0</v>
      </c>
      <c r="X80" s="76">
        <f>U80+V80+W80</f>
        <v>0</v>
      </c>
      <c r="Y80" s="100">
        <v>0</v>
      </c>
      <c r="Z80" s="76"/>
      <c r="AA80" s="76"/>
      <c r="AB80" s="76"/>
      <c r="AC80" s="76">
        <f>Z80+AA80+AB80</f>
        <v>0</v>
      </c>
      <c r="AD80" s="82"/>
      <c r="AE80" s="94">
        <v>1</v>
      </c>
    </row>
    <row r="81" spans="1:31" x14ac:dyDescent="0.2">
      <c r="A81" s="140">
        <v>66</v>
      </c>
      <c r="B81" s="83" t="s">
        <v>53</v>
      </c>
      <c r="C81" s="83">
        <v>2005</v>
      </c>
      <c r="D81" s="83" t="s">
        <v>10</v>
      </c>
      <c r="E81" s="83" t="s">
        <v>38</v>
      </c>
      <c r="F81" s="84">
        <v>385</v>
      </c>
      <c r="G81" s="76">
        <v>561</v>
      </c>
      <c r="H81" s="76">
        <v>139</v>
      </c>
      <c r="I81" s="76">
        <f>SUM(F81:H81)</f>
        <v>1085</v>
      </c>
      <c r="J81" s="91">
        <v>1</v>
      </c>
      <c r="K81" s="76">
        <v>0</v>
      </c>
      <c r="L81" s="76">
        <v>0</v>
      </c>
      <c r="M81" s="76">
        <v>0</v>
      </c>
      <c r="N81" s="76">
        <f>K81+L81+M81</f>
        <v>0</v>
      </c>
      <c r="O81" s="92">
        <v>0</v>
      </c>
      <c r="P81" s="76">
        <v>0</v>
      </c>
      <c r="Q81" s="76">
        <v>0</v>
      </c>
      <c r="R81" s="76">
        <v>0</v>
      </c>
      <c r="S81" s="76">
        <f>P81+Q81+R81</f>
        <v>0</v>
      </c>
      <c r="T81" s="93">
        <v>0</v>
      </c>
      <c r="U81" s="84">
        <v>0</v>
      </c>
      <c r="V81" s="76">
        <v>0</v>
      </c>
      <c r="W81" s="76">
        <v>0</v>
      </c>
      <c r="X81" s="76">
        <f>U81+V81+W81</f>
        <v>0</v>
      </c>
      <c r="Y81" s="100">
        <v>0</v>
      </c>
      <c r="Z81" s="84"/>
      <c r="AA81" s="76"/>
      <c r="AB81" s="76"/>
      <c r="AC81" s="76">
        <f>Z81+AA81+AB81</f>
        <v>0</v>
      </c>
      <c r="AD81" s="82"/>
      <c r="AE81" s="94">
        <v>1</v>
      </c>
    </row>
    <row r="82" spans="1:31" x14ac:dyDescent="0.2">
      <c r="A82" s="140">
        <v>66</v>
      </c>
      <c r="B82" s="80" t="s">
        <v>259</v>
      </c>
      <c r="C82" s="80">
        <v>2005</v>
      </c>
      <c r="D82" s="80" t="s">
        <v>10</v>
      </c>
      <c r="E82" s="80" t="s">
        <v>254</v>
      </c>
      <c r="F82" s="76">
        <v>0</v>
      </c>
      <c r="G82" s="76">
        <v>0</v>
      </c>
      <c r="H82" s="76">
        <v>0</v>
      </c>
      <c r="I82" s="76">
        <v>0</v>
      </c>
      <c r="J82" s="82">
        <v>0</v>
      </c>
      <c r="K82" s="76">
        <v>529</v>
      </c>
      <c r="L82" s="76">
        <v>0</v>
      </c>
      <c r="M82" s="76">
        <v>0</v>
      </c>
      <c r="N82" s="76">
        <f>K82+L82+M82</f>
        <v>529</v>
      </c>
      <c r="O82" s="92">
        <v>1</v>
      </c>
      <c r="P82" s="76">
        <v>0</v>
      </c>
      <c r="Q82" s="76">
        <v>0</v>
      </c>
      <c r="R82" s="76">
        <v>0</v>
      </c>
      <c r="S82" s="76">
        <f>P82+Q82+R82</f>
        <v>0</v>
      </c>
      <c r="T82" s="93">
        <v>0</v>
      </c>
      <c r="U82" s="84">
        <v>0</v>
      </c>
      <c r="V82" s="76">
        <v>0</v>
      </c>
      <c r="W82" s="76">
        <v>0</v>
      </c>
      <c r="X82" s="76">
        <f>U82+V82+W82</f>
        <v>0</v>
      </c>
      <c r="Y82" s="100">
        <v>0</v>
      </c>
      <c r="Z82" s="76"/>
      <c r="AA82" s="76"/>
      <c r="AB82" s="76"/>
      <c r="AC82" s="76">
        <f>Z82+AA82+AB82</f>
        <v>0</v>
      </c>
      <c r="AD82" s="82"/>
      <c r="AE82" s="94">
        <v>1</v>
      </c>
    </row>
    <row r="83" spans="1:31" x14ac:dyDescent="0.2">
      <c r="A83" s="140">
        <v>66</v>
      </c>
      <c r="B83" s="83" t="s">
        <v>72</v>
      </c>
      <c r="C83" s="83">
        <v>2005</v>
      </c>
      <c r="D83" s="83" t="s">
        <v>10</v>
      </c>
      <c r="E83" s="83" t="s">
        <v>73</v>
      </c>
      <c r="F83" s="84">
        <v>706</v>
      </c>
      <c r="G83" s="76">
        <v>0</v>
      </c>
      <c r="H83" s="76">
        <v>0</v>
      </c>
      <c r="I83" s="76">
        <f>SUM(F83:H83)</f>
        <v>706</v>
      </c>
      <c r="J83" s="91">
        <v>1</v>
      </c>
      <c r="K83" s="76">
        <v>0</v>
      </c>
      <c r="L83" s="76">
        <v>0</v>
      </c>
      <c r="M83" s="76">
        <v>0</v>
      </c>
      <c r="N83" s="76">
        <f>K83+L83+M83</f>
        <v>0</v>
      </c>
      <c r="O83" s="92">
        <v>0</v>
      </c>
      <c r="P83" s="76">
        <v>0</v>
      </c>
      <c r="Q83" s="76">
        <v>0</v>
      </c>
      <c r="R83" s="76">
        <v>0</v>
      </c>
      <c r="S83" s="76">
        <f>P83+Q83+R83</f>
        <v>0</v>
      </c>
      <c r="T83" s="93">
        <v>0</v>
      </c>
      <c r="U83" s="84">
        <v>0</v>
      </c>
      <c r="V83" s="76">
        <v>0</v>
      </c>
      <c r="W83" s="76">
        <v>0</v>
      </c>
      <c r="X83" s="76">
        <f>U83+V83+W83</f>
        <v>0</v>
      </c>
      <c r="Y83" s="100">
        <v>0</v>
      </c>
      <c r="Z83" s="76"/>
      <c r="AA83" s="76"/>
      <c r="AB83" s="76"/>
      <c r="AC83" s="76">
        <f>Z83+AA83+AB83</f>
        <v>0</v>
      </c>
      <c r="AD83" s="82"/>
      <c r="AE83" s="94">
        <v>1</v>
      </c>
    </row>
    <row r="84" spans="1:31" x14ac:dyDescent="0.2">
      <c r="A84" s="140">
        <v>66</v>
      </c>
      <c r="B84" s="83" t="s">
        <v>60</v>
      </c>
      <c r="C84" s="83">
        <v>2005</v>
      </c>
      <c r="D84" s="83" t="s">
        <v>10</v>
      </c>
      <c r="E84" s="83" t="s">
        <v>38</v>
      </c>
      <c r="F84" s="84">
        <v>295</v>
      </c>
      <c r="G84" s="76">
        <v>512</v>
      </c>
      <c r="H84" s="76">
        <v>173</v>
      </c>
      <c r="I84" s="76">
        <f>SUM(F84:H84)</f>
        <v>980</v>
      </c>
      <c r="J84" s="91">
        <v>1</v>
      </c>
      <c r="K84" s="76">
        <v>0</v>
      </c>
      <c r="L84" s="76">
        <v>0</v>
      </c>
      <c r="M84" s="76">
        <v>0</v>
      </c>
      <c r="N84" s="76">
        <f>K84+L84+M84</f>
        <v>0</v>
      </c>
      <c r="O84" s="92">
        <v>0</v>
      </c>
      <c r="P84" s="76">
        <v>0</v>
      </c>
      <c r="Q84" s="76">
        <v>0</v>
      </c>
      <c r="R84" s="76">
        <v>0</v>
      </c>
      <c r="S84" s="76">
        <f>P84+Q84+R84</f>
        <v>0</v>
      </c>
      <c r="T84" s="93">
        <v>0</v>
      </c>
      <c r="U84" s="84">
        <v>0</v>
      </c>
      <c r="V84" s="76">
        <v>0</v>
      </c>
      <c r="W84" s="76">
        <v>0</v>
      </c>
      <c r="X84" s="76">
        <f>U84+V84+W84</f>
        <v>0</v>
      </c>
      <c r="Y84" s="100">
        <v>0</v>
      </c>
      <c r="Z84" s="76"/>
      <c r="AA84" s="76"/>
      <c r="AB84" s="76"/>
      <c r="AC84" s="76">
        <f>Z84+AA84+AB84</f>
        <v>0</v>
      </c>
      <c r="AD84" s="82"/>
      <c r="AE84" s="94">
        <v>1</v>
      </c>
    </row>
    <row r="85" spans="1:31" x14ac:dyDescent="0.2">
      <c r="A85" s="140">
        <v>66</v>
      </c>
      <c r="B85" s="80" t="s">
        <v>255</v>
      </c>
      <c r="C85" s="80">
        <v>2005</v>
      </c>
      <c r="D85" s="80" t="s">
        <v>10</v>
      </c>
      <c r="E85" s="80" t="s">
        <v>25</v>
      </c>
      <c r="F85" s="76">
        <v>0</v>
      </c>
      <c r="G85" s="76">
        <v>0</v>
      </c>
      <c r="H85" s="76">
        <v>0</v>
      </c>
      <c r="I85" s="76">
        <v>0</v>
      </c>
      <c r="J85" s="82">
        <v>0</v>
      </c>
      <c r="K85" s="76">
        <v>0</v>
      </c>
      <c r="L85" s="76">
        <v>458</v>
      </c>
      <c r="M85" s="76">
        <v>491</v>
      </c>
      <c r="N85" s="76">
        <f>K85+L85+M85</f>
        <v>949</v>
      </c>
      <c r="O85" s="92">
        <v>1</v>
      </c>
      <c r="P85" s="76">
        <v>0</v>
      </c>
      <c r="Q85" s="76">
        <v>0</v>
      </c>
      <c r="R85" s="76">
        <v>0</v>
      </c>
      <c r="S85" s="76">
        <f>P85+Q85+R85</f>
        <v>0</v>
      </c>
      <c r="T85" s="93">
        <v>0</v>
      </c>
      <c r="U85" s="84">
        <v>0</v>
      </c>
      <c r="V85" s="76">
        <v>0</v>
      </c>
      <c r="W85" s="76">
        <v>0</v>
      </c>
      <c r="X85" s="76">
        <f>U85+V85+W85</f>
        <v>0</v>
      </c>
      <c r="Y85" s="100">
        <v>0</v>
      </c>
      <c r="Z85" s="76"/>
      <c r="AA85" s="76"/>
      <c r="AB85" s="76"/>
      <c r="AC85" s="76">
        <f>Z85+AA85+AB85</f>
        <v>0</v>
      </c>
      <c r="AD85" s="82"/>
      <c r="AE85" s="94">
        <v>1</v>
      </c>
    </row>
    <row r="86" spans="1:31" x14ac:dyDescent="0.2">
      <c r="A86" s="140">
        <v>66</v>
      </c>
      <c r="B86" s="83" t="s">
        <v>80</v>
      </c>
      <c r="C86" s="83">
        <v>2004</v>
      </c>
      <c r="D86" s="83" t="s">
        <v>10</v>
      </c>
      <c r="E86" s="83" t="s">
        <v>38</v>
      </c>
      <c r="F86" s="84">
        <v>533</v>
      </c>
      <c r="G86" s="76">
        <v>0</v>
      </c>
      <c r="H86" s="76">
        <v>0</v>
      </c>
      <c r="I86" s="76">
        <f>SUM(F86:H86)</f>
        <v>533</v>
      </c>
      <c r="J86" s="91">
        <v>1</v>
      </c>
      <c r="K86" s="76">
        <v>0</v>
      </c>
      <c r="L86" s="76">
        <v>0</v>
      </c>
      <c r="M86" s="76">
        <v>0</v>
      </c>
      <c r="N86" s="76">
        <f>K86+L86+M86</f>
        <v>0</v>
      </c>
      <c r="O86" s="92">
        <v>0</v>
      </c>
      <c r="P86" s="76">
        <v>0</v>
      </c>
      <c r="Q86" s="76">
        <v>0</v>
      </c>
      <c r="R86" s="76">
        <v>0</v>
      </c>
      <c r="S86" s="76">
        <f>P86+Q86+R86</f>
        <v>0</v>
      </c>
      <c r="T86" s="93">
        <v>0</v>
      </c>
      <c r="U86" s="84">
        <v>0</v>
      </c>
      <c r="V86" s="76">
        <v>0</v>
      </c>
      <c r="W86" s="76">
        <v>0</v>
      </c>
      <c r="X86" s="76">
        <f>U86+V86+W86</f>
        <v>0</v>
      </c>
      <c r="Y86" s="100">
        <v>0</v>
      </c>
      <c r="Z86" s="76"/>
      <c r="AA86" s="76"/>
      <c r="AB86" s="76"/>
      <c r="AC86" s="76">
        <f>Z86+AA86+AB86</f>
        <v>0</v>
      </c>
      <c r="AD86" s="82"/>
      <c r="AE86" s="94">
        <v>1</v>
      </c>
    </row>
    <row r="87" spans="1:31" x14ac:dyDescent="0.2">
      <c r="A87" s="140">
        <v>66</v>
      </c>
      <c r="B87" s="80" t="s">
        <v>260</v>
      </c>
      <c r="C87" s="80">
        <v>2005</v>
      </c>
      <c r="D87" s="80" t="s">
        <v>10</v>
      </c>
      <c r="E87" s="80" t="s">
        <v>110</v>
      </c>
      <c r="F87" s="76">
        <v>0</v>
      </c>
      <c r="G87" s="76">
        <v>0</v>
      </c>
      <c r="H87" s="76">
        <v>0</v>
      </c>
      <c r="I87" s="76">
        <v>0</v>
      </c>
      <c r="J87" s="82">
        <v>0</v>
      </c>
      <c r="K87" s="76">
        <v>180</v>
      </c>
      <c r="L87" s="76">
        <v>324</v>
      </c>
      <c r="M87" s="76">
        <v>0</v>
      </c>
      <c r="N87" s="76">
        <f>K87+L87+M87</f>
        <v>504</v>
      </c>
      <c r="O87" s="92">
        <v>1</v>
      </c>
      <c r="P87" s="76">
        <v>0</v>
      </c>
      <c r="Q87" s="76">
        <v>0</v>
      </c>
      <c r="R87" s="76">
        <v>0</v>
      </c>
      <c r="S87" s="76">
        <f>P87+Q87+R87</f>
        <v>0</v>
      </c>
      <c r="T87" s="93">
        <v>0</v>
      </c>
      <c r="U87" s="84">
        <v>0</v>
      </c>
      <c r="V87" s="76">
        <v>0</v>
      </c>
      <c r="W87" s="76">
        <v>0</v>
      </c>
      <c r="X87" s="76">
        <f>U87+V87+W87</f>
        <v>0</v>
      </c>
      <c r="Y87" s="100">
        <v>0</v>
      </c>
      <c r="Z87" s="76"/>
      <c r="AA87" s="76"/>
      <c r="AB87" s="76"/>
      <c r="AC87" s="76">
        <f>Z87+AA87+AB87</f>
        <v>0</v>
      </c>
      <c r="AD87" s="82"/>
      <c r="AE87" s="94">
        <v>1</v>
      </c>
    </row>
    <row r="88" spans="1:31" x14ac:dyDescent="0.2">
      <c r="A88" s="140">
        <v>66</v>
      </c>
      <c r="B88" s="83" t="s">
        <v>97</v>
      </c>
      <c r="C88" s="83">
        <v>2004</v>
      </c>
      <c r="D88" s="83" t="s">
        <v>10</v>
      </c>
      <c r="E88" s="83" t="s">
        <v>38</v>
      </c>
      <c r="F88" s="84">
        <v>313</v>
      </c>
      <c r="G88" s="76">
        <v>0</v>
      </c>
      <c r="H88" s="76">
        <v>0</v>
      </c>
      <c r="I88" s="76">
        <f>SUM(F88:H88)</f>
        <v>313</v>
      </c>
      <c r="J88" s="91">
        <v>1</v>
      </c>
      <c r="K88" s="76">
        <v>0</v>
      </c>
      <c r="L88" s="76">
        <v>0</v>
      </c>
      <c r="M88" s="76">
        <v>0</v>
      </c>
      <c r="N88" s="76">
        <f>K88+L88+M88</f>
        <v>0</v>
      </c>
      <c r="O88" s="92">
        <v>0</v>
      </c>
      <c r="P88" s="76">
        <v>0</v>
      </c>
      <c r="Q88" s="76">
        <v>0</v>
      </c>
      <c r="R88" s="76">
        <v>0</v>
      </c>
      <c r="S88" s="76">
        <f>P88+Q88+R88</f>
        <v>0</v>
      </c>
      <c r="T88" s="93">
        <v>0</v>
      </c>
      <c r="U88" s="76">
        <v>0</v>
      </c>
      <c r="V88" s="76">
        <v>0</v>
      </c>
      <c r="W88" s="76">
        <v>0</v>
      </c>
      <c r="X88" s="76">
        <f>U88+V88+W88</f>
        <v>0</v>
      </c>
      <c r="Y88" s="100">
        <v>0</v>
      </c>
      <c r="Z88" s="76"/>
      <c r="AA88" s="76"/>
      <c r="AB88" s="76"/>
      <c r="AC88" s="76">
        <f>Z88+AA88+AB88</f>
        <v>0</v>
      </c>
      <c r="AD88" s="82"/>
      <c r="AE88" s="94">
        <v>1</v>
      </c>
    </row>
    <row r="89" spans="1:31" x14ac:dyDescent="0.2">
      <c r="A89" s="140">
        <v>66</v>
      </c>
      <c r="B89" s="83" t="s">
        <v>81</v>
      </c>
      <c r="C89" s="83">
        <v>2005</v>
      </c>
      <c r="D89" s="83" t="s">
        <v>10</v>
      </c>
      <c r="E89" s="83" t="s">
        <v>82</v>
      </c>
      <c r="F89" s="84">
        <v>480</v>
      </c>
      <c r="G89" s="76">
        <v>0</v>
      </c>
      <c r="H89" s="76">
        <v>0</v>
      </c>
      <c r="I89" s="76">
        <f>SUM(F89:H89)</f>
        <v>480</v>
      </c>
      <c r="J89" s="91">
        <v>1</v>
      </c>
      <c r="K89" s="76">
        <v>0</v>
      </c>
      <c r="L89" s="76">
        <v>0</v>
      </c>
      <c r="M89" s="76">
        <v>0</v>
      </c>
      <c r="N89" s="76">
        <f>K89+L89+M89</f>
        <v>0</v>
      </c>
      <c r="O89" s="92">
        <v>0</v>
      </c>
      <c r="P89" s="76">
        <v>0</v>
      </c>
      <c r="Q89" s="76">
        <v>0</v>
      </c>
      <c r="R89" s="76">
        <v>0</v>
      </c>
      <c r="S89" s="76">
        <f>P89+Q89+R89</f>
        <v>0</v>
      </c>
      <c r="T89" s="93">
        <v>0</v>
      </c>
      <c r="U89" s="76">
        <v>0</v>
      </c>
      <c r="V89" s="76">
        <v>0</v>
      </c>
      <c r="W89" s="76">
        <v>0</v>
      </c>
      <c r="X89" s="76">
        <f>U89+V89+W89</f>
        <v>0</v>
      </c>
      <c r="Y89" s="100">
        <v>0</v>
      </c>
      <c r="Z89" s="76"/>
      <c r="AA89" s="76"/>
      <c r="AB89" s="76"/>
      <c r="AC89" s="76">
        <f>Z89+AA89+AB89</f>
        <v>0</v>
      </c>
      <c r="AD89" s="82"/>
      <c r="AE89" s="94">
        <v>1</v>
      </c>
    </row>
    <row r="90" spans="1:31" x14ac:dyDescent="0.2">
      <c r="A90" s="140">
        <v>66</v>
      </c>
      <c r="B90" s="80" t="s">
        <v>253</v>
      </c>
      <c r="C90" s="80">
        <v>2005</v>
      </c>
      <c r="D90" s="80" t="s">
        <v>10</v>
      </c>
      <c r="E90" s="80" t="s">
        <v>110</v>
      </c>
      <c r="F90" s="76">
        <v>0</v>
      </c>
      <c r="G90" s="76">
        <v>0</v>
      </c>
      <c r="H90" s="76">
        <v>0</v>
      </c>
      <c r="I90" s="76">
        <v>0</v>
      </c>
      <c r="J90" s="82">
        <v>0</v>
      </c>
      <c r="K90" s="76">
        <v>341</v>
      </c>
      <c r="L90" s="76">
        <v>458</v>
      </c>
      <c r="M90" s="76">
        <v>198</v>
      </c>
      <c r="N90" s="76">
        <f>K90+L90+M90</f>
        <v>997</v>
      </c>
      <c r="O90" s="92">
        <v>1</v>
      </c>
      <c r="P90" s="76">
        <v>0</v>
      </c>
      <c r="Q90" s="76">
        <v>0</v>
      </c>
      <c r="R90" s="76">
        <v>0</v>
      </c>
      <c r="S90" s="76">
        <f>P90+Q90+R90</f>
        <v>0</v>
      </c>
      <c r="T90" s="93">
        <v>0</v>
      </c>
      <c r="U90" s="76">
        <v>0</v>
      </c>
      <c r="V90" s="76">
        <v>0</v>
      </c>
      <c r="W90" s="76">
        <v>0</v>
      </c>
      <c r="X90" s="76">
        <f>U90+V90+W90</f>
        <v>0</v>
      </c>
      <c r="Y90" s="100">
        <v>0</v>
      </c>
      <c r="Z90" s="76"/>
      <c r="AA90" s="76"/>
      <c r="AB90" s="76"/>
      <c r="AC90" s="76">
        <f>Z90+AA90+AB90</f>
        <v>0</v>
      </c>
      <c r="AD90" s="82"/>
      <c r="AE90" s="94">
        <v>1</v>
      </c>
    </row>
    <row r="91" spans="1:31" x14ac:dyDescent="0.2">
      <c r="A91" s="140">
        <v>66</v>
      </c>
      <c r="B91" s="83" t="s">
        <v>50</v>
      </c>
      <c r="C91" s="83">
        <v>2005</v>
      </c>
      <c r="D91" s="83" t="s">
        <v>10</v>
      </c>
      <c r="E91" s="83" t="s">
        <v>11</v>
      </c>
      <c r="F91" s="84">
        <v>399</v>
      </c>
      <c r="G91" s="76">
        <v>512</v>
      </c>
      <c r="H91" s="76">
        <v>226</v>
      </c>
      <c r="I91" s="76">
        <f>SUM(F91:H91)</f>
        <v>1137</v>
      </c>
      <c r="J91" s="91">
        <v>1</v>
      </c>
      <c r="K91" s="76">
        <v>0</v>
      </c>
      <c r="L91" s="76">
        <v>0</v>
      </c>
      <c r="M91" s="76">
        <v>0</v>
      </c>
      <c r="N91" s="76">
        <f>K91+L91+M91</f>
        <v>0</v>
      </c>
      <c r="O91" s="92">
        <v>0</v>
      </c>
      <c r="P91" s="76">
        <v>0</v>
      </c>
      <c r="Q91" s="76">
        <v>0</v>
      </c>
      <c r="R91" s="76">
        <v>0</v>
      </c>
      <c r="S91" s="76">
        <f>P91+Q91+R91</f>
        <v>0</v>
      </c>
      <c r="T91" s="93">
        <v>0</v>
      </c>
      <c r="U91" s="76">
        <v>0</v>
      </c>
      <c r="V91" s="76">
        <v>0</v>
      </c>
      <c r="W91" s="76">
        <v>0</v>
      </c>
      <c r="X91" s="76">
        <f>U91+V91+W91</f>
        <v>0</v>
      </c>
      <c r="Y91" s="100">
        <v>0</v>
      </c>
      <c r="Z91" s="76"/>
      <c r="AA91" s="76"/>
      <c r="AB91" s="76"/>
      <c r="AC91" s="76">
        <f>Z91+AA91+AB91</f>
        <v>0</v>
      </c>
      <c r="AD91" s="82"/>
      <c r="AE91" s="94">
        <v>1</v>
      </c>
    </row>
    <row r="92" spans="1:31" x14ac:dyDescent="0.2">
      <c r="A92" s="140">
        <v>66</v>
      </c>
      <c r="B92" s="83" t="s">
        <v>79</v>
      </c>
      <c r="C92" s="83">
        <v>2005</v>
      </c>
      <c r="D92" s="83" t="s">
        <v>10</v>
      </c>
      <c r="E92" s="83" t="s">
        <v>38</v>
      </c>
      <c r="F92" s="84">
        <v>350</v>
      </c>
      <c r="G92" s="76">
        <v>0</v>
      </c>
      <c r="H92" s="76">
        <v>204</v>
      </c>
      <c r="I92" s="76">
        <f>SUM(F92:H92)</f>
        <v>554</v>
      </c>
      <c r="J92" s="91">
        <v>1</v>
      </c>
      <c r="K92" s="76">
        <v>0</v>
      </c>
      <c r="L92" s="76">
        <v>0</v>
      </c>
      <c r="M92" s="76">
        <v>0</v>
      </c>
      <c r="N92" s="76">
        <f>K92+L92+M92</f>
        <v>0</v>
      </c>
      <c r="O92" s="92">
        <v>0</v>
      </c>
      <c r="P92" s="76">
        <v>0</v>
      </c>
      <c r="Q92" s="76">
        <v>0</v>
      </c>
      <c r="R92" s="76">
        <v>0</v>
      </c>
      <c r="S92" s="76">
        <f>P92+Q92+R92</f>
        <v>0</v>
      </c>
      <c r="T92" s="93">
        <v>0</v>
      </c>
      <c r="U92" s="76">
        <v>0</v>
      </c>
      <c r="V92" s="76">
        <v>0</v>
      </c>
      <c r="W92" s="76">
        <v>0</v>
      </c>
      <c r="X92" s="76">
        <f>U92+V92+W92</f>
        <v>0</v>
      </c>
      <c r="Y92" s="100">
        <v>0</v>
      </c>
      <c r="Z92" s="76"/>
      <c r="AA92" s="76"/>
      <c r="AB92" s="76"/>
      <c r="AC92" s="76">
        <f>Z92+AA92+AB92</f>
        <v>0</v>
      </c>
      <c r="AD92" s="82"/>
      <c r="AE92" s="94">
        <v>1</v>
      </c>
    </row>
    <row r="93" spans="1:31" x14ac:dyDescent="0.2">
      <c r="A93" s="140">
        <v>66</v>
      </c>
      <c r="B93" s="80" t="s">
        <v>264</v>
      </c>
      <c r="C93" s="80">
        <v>2005</v>
      </c>
      <c r="D93" s="80" t="s">
        <v>10</v>
      </c>
      <c r="E93" s="134" t="s">
        <v>254</v>
      </c>
      <c r="F93" s="76">
        <v>0</v>
      </c>
      <c r="G93" s="76">
        <v>0</v>
      </c>
      <c r="H93" s="76">
        <v>0</v>
      </c>
      <c r="I93" s="76">
        <v>0</v>
      </c>
      <c r="J93" s="82">
        <v>0</v>
      </c>
      <c r="K93" s="76">
        <v>0</v>
      </c>
      <c r="L93" s="76">
        <v>0</v>
      </c>
      <c r="M93" s="76">
        <v>0</v>
      </c>
      <c r="N93" s="76">
        <v>0</v>
      </c>
      <c r="O93" s="92">
        <v>0</v>
      </c>
      <c r="P93" s="76">
        <v>762</v>
      </c>
      <c r="Q93" s="76">
        <v>0</v>
      </c>
      <c r="R93" s="76">
        <v>0</v>
      </c>
      <c r="S93" s="76">
        <f>P93+Q93+R93</f>
        <v>762</v>
      </c>
      <c r="T93" s="93">
        <v>1</v>
      </c>
      <c r="U93" s="76">
        <v>0</v>
      </c>
      <c r="V93" s="76">
        <v>0</v>
      </c>
      <c r="W93" s="76">
        <v>0</v>
      </c>
      <c r="X93" s="76">
        <f>U93+V93+W93</f>
        <v>0</v>
      </c>
      <c r="Y93" s="100">
        <v>0</v>
      </c>
      <c r="Z93" s="76"/>
      <c r="AA93" s="76"/>
      <c r="AB93" s="76"/>
      <c r="AC93" s="76">
        <f>Z93+AA93+AB93</f>
        <v>0</v>
      </c>
      <c r="AD93" s="82"/>
      <c r="AE93" s="94">
        <f>SUM(J93+O93+T93+X93+AD93)</f>
        <v>1</v>
      </c>
    </row>
    <row r="94" spans="1:31" x14ac:dyDescent="0.2">
      <c r="A94" s="140">
        <v>66</v>
      </c>
      <c r="B94" s="80" t="s">
        <v>265</v>
      </c>
      <c r="C94" s="80">
        <v>2005</v>
      </c>
      <c r="D94" s="80" t="s">
        <v>10</v>
      </c>
      <c r="E94" s="134" t="s">
        <v>25</v>
      </c>
      <c r="F94" s="76">
        <v>0</v>
      </c>
      <c r="G94" s="76">
        <v>0</v>
      </c>
      <c r="H94" s="76">
        <v>0</v>
      </c>
      <c r="I94" s="76">
        <v>0</v>
      </c>
      <c r="J94" s="82">
        <v>0</v>
      </c>
      <c r="K94" s="76">
        <v>0</v>
      </c>
      <c r="L94" s="76">
        <v>0</v>
      </c>
      <c r="M94" s="76">
        <v>0</v>
      </c>
      <c r="N94" s="76">
        <v>0</v>
      </c>
      <c r="O94" s="92">
        <v>0</v>
      </c>
      <c r="P94" s="76">
        <v>0</v>
      </c>
      <c r="Q94" s="76">
        <v>512</v>
      </c>
      <c r="R94" s="76">
        <v>171</v>
      </c>
      <c r="S94" s="76">
        <f>P94+Q94+R94</f>
        <v>683</v>
      </c>
      <c r="T94" s="93">
        <v>1</v>
      </c>
      <c r="U94" s="76">
        <v>0</v>
      </c>
      <c r="V94" s="76">
        <v>0</v>
      </c>
      <c r="W94" s="76">
        <v>0</v>
      </c>
      <c r="X94" s="76">
        <f>U94+V94+W94</f>
        <v>0</v>
      </c>
      <c r="Y94" s="100">
        <v>0</v>
      </c>
      <c r="Z94" s="76"/>
      <c r="AA94" s="76"/>
      <c r="AB94" s="76"/>
      <c r="AC94" s="76">
        <f>Z94+AA94+AB94</f>
        <v>0</v>
      </c>
      <c r="AD94" s="82"/>
      <c r="AE94" s="94">
        <f>SUM(J94+O94+T94+X94+AD94)</f>
        <v>1</v>
      </c>
    </row>
    <row r="95" spans="1:31" x14ac:dyDescent="0.2">
      <c r="A95" s="140">
        <v>66</v>
      </c>
      <c r="B95" s="80" t="s">
        <v>266</v>
      </c>
      <c r="C95" s="80">
        <v>2005</v>
      </c>
      <c r="D95" s="80" t="s">
        <v>10</v>
      </c>
      <c r="E95" s="80" t="s">
        <v>25</v>
      </c>
      <c r="F95" s="135">
        <v>0</v>
      </c>
      <c r="G95" s="76">
        <v>0</v>
      </c>
      <c r="H95" s="76">
        <v>0</v>
      </c>
      <c r="I95" s="76">
        <v>0</v>
      </c>
      <c r="J95" s="82">
        <v>0</v>
      </c>
      <c r="K95" s="76">
        <v>0</v>
      </c>
      <c r="L95" s="76">
        <v>0</v>
      </c>
      <c r="M95" s="76">
        <v>0</v>
      </c>
      <c r="N95" s="76">
        <v>0</v>
      </c>
      <c r="O95" s="92">
        <v>0</v>
      </c>
      <c r="P95" s="76">
        <v>543</v>
      </c>
      <c r="Q95" s="76">
        <v>0</v>
      </c>
      <c r="R95" s="76">
        <v>253</v>
      </c>
      <c r="S95" s="76">
        <f>P95+Q95+R95</f>
        <v>796</v>
      </c>
      <c r="T95" s="93">
        <v>1</v>
      </c>
      <c r="U95" s="76">
        <v>0</v>
      </c>
      <c r="V95" s="76">
        <v>0</v>
      </c>
      <c r="W95" s="76">
        <v>0</v>
      </c>
      <c r="X95" s="76">
        <f>U95+V95+W95</f>
        <v>0</v>
      </c>
      <c r="Y95" s="100">
        <v>0</v>
      </c>
      <c r="Z95" s="76"/>
      <c r="AA95" s="76"/>
      <c r="AB95" s="76"/>
      <c r="AC95" s="76">
        <f>Z95+AA95+AB95</f>
        <v>0</v>
      </c>
      <c r="AD95" s="82"/>
      <c r="AE95" s="94">
        <f>SUM(J95+O95+T95+X95+AD95)</f>
        <v>1</v>
      </c>
    </row>
    <row r="96" spans="1:31" x14ac:dyDescent="0.2">
      <c r="A96" s="140">
        <v>66</v>
      </c>
      <c r="B96" s="80" t="s">
        <v>333</v>
      </c>
      <c r="C96" s="80">
        <v>2004</v>
      </c>
      <c r="D96" s="80" t="s">
        <v>10</v>
      </c>
      <c r="E96" s="80" t="s">
        <v>25</v>
      </c>
      <c r="F96" s="135">
        <v>0</v>
      </c>
      <c r="G96" s="76">
        <v>0</v>
      </c>
      <c r="H96" s="76">
        <v>0</v>
      </c>
      <c r="I96" s="76">
        <v>0</v>
      </c>
      <c r="J96" s="82">
        <v>0</v>
      </c>
      <c r="K96" s="76">
        <v>0</v>
      </c>
      <c r="L96" s="76">
        <v>0</v>
      </c>
      <c r="M96" s="76">
        <v>0</v>
      </c>
      <c r="N96" s="76">
        <v>0</v>
      </c>
      <c r="O96" s="92">
        <v>0</v>
      </c>
      <c r="P96" s="76">
        <v>0</v>
      </c>
      <c r="Q96" s="76">
        <v>0</v>
      </c>
      <c r="R96" s="76">
        <v>0</v>
      </c>
      <c r="S96" s="76">
        <f>P96+Q96+R96</f>
        <v>0</v>
      </c>
      <c r="T96" s="93">
        <v>0</v>
      </c>
      <c r="U96" s="76">
        <v>474</v>
      </c>
      <c r="V96" s="76">
        <v>269</v>
      </c>
      <c r="W96" s="76">
        <v>116</v>
      </c>
      <c r="X96" s="76">
        <f>U96+V96+W96</f>
        <v>859</v>
      </c>
      <c r="Y96" s="100">
        <v>1</v>
      </c>
      <c r="Z96" s="76"/>
      <c r="AA96" s="76"/>
      <c r="AB96" s="76"/>
      <c r="AC96" s="76">
        <f>Z96+AA96+AB96</f>
        <v>0</v>
      </c>
      <c r="AD96" s="82"/>
      <c r="AE96" s="94">
        <v>1</v>
      </c>
    </row>
    <row r="97" spans="1:31" x14ac:dyDescent="0.2">
      <c r="A97" s="140">
        <v>66</v>
      </c>
      <c r="B97" s="80" t="s">
        <v>334</v>
      </c>
      <c r="C97" s="80">
        <v>2004</v>
      </c>
      <c r="D97" s="80" t="s">
        <v>10</v>
      </c>
      <c r="E97" s="80" t="s">
        <v>335</v>
      </c>
      <c r="F97" s="76">
        <v>0</v>
      </c>
      <c r="G97" s="76">
        <v>0</v>
      </c>
      <c r="H97" s="76">
        <v>0</v>
      </c>
      <c r="I97" s="76">
        <v>0</v>
      </c>
      <c r="J97" s="82">
        <v>0</v>
      </c>
      <c r="K97" s="76">
        <v>0</v>
      </c>
      <c r="L97" s="76">
        <v>0</v>
      </c>
      <c r="M97" s="76">
        <v>0</v>
      </c>
      <c r="N97" s="76">
        <v>0</v>
      </c>
      <c r="O97" s="92">
        <v>0</v>
      </c>
      <c r="P97" s="76">
        <v>0</v>
      </c>
      <c r="Q97" s="76">
        <v>0</v>
      </c>
      <c r="R97" s="76">
        <v>0</v>
      </c>
      <c r="S97" s="76">
        <f>P97+Q97+R97</f>
        <v>0</v>
      </c>
      <c r="T97" s="93">
        <v>0</v>
      </c>
      <c r="U97" s="76">
        <v>515</v>
      </c>
      <c r="V97" s="76">
        <v>277</v>
      </c>
      <c r="W97" s="76">
        <v>0</v>
      </c>
      <c r="X97" s="76">
        <f>U97+V97+W97</f>
        <v>792</v>
      </c>
      <c r="Y97" s="100">
        <v>1</v>
      </c>
      <c r="Z97" s="76"/>
      <c r="AA97" s="76"/>
      <c r="AB97" s="76"/>
      <c r="AC97" s="76">
        <f>Z97+AA97+AB97</f>
        <v>0</v>
      </c>
      <c r="AD97" s="82"/>
      <c r="AE97" s="94">
        <v>1</v>
      </c>
    </row>
    <row r="98" spans="1:31" x14ac:dyDescent="0.2">
      <c r="A98" s="140">
        <v>66</v>
      </c>
      <c r="B98" s="80" t="s">
        <v>336</v>
      </c>
      <c r="C98" s="80">
        <v>2005</v>
      </c>
      <c r="D98" s="80" t="s">
        <v>10</v>
      </c>
      <c r="E98" s="80" t="s">
        <v>11</v>
      </c>
      <c r="F98" s="76">
        <v>0</v>
      </c>
      <c r="G98" s="76">
        <v>0</v>
      </c>
      <c r="H98" s="76">
        <v>0</v>
      </c>
      <c r="I98" s="76">
        <v>0</v>
      </c>
      <c r="J98" s="82">
        <v>0</v>
      </c>
      <c r="K98" s="76">
        <v>0</v>
      </c>
      <c r="L98" s="76">
        <v>0</v>
      </c>
      <c r="M98" s="76">
        <v>0</v>
      </c>
      <c r="N98" s="76">
        <v>0</v>
      </c>
      <c r="O98" s="92">
        <v>0</v>
      </c>
      <c r="P98" s="76">
        <v>0</v>
      </c>
      <c r="Q98" s="76">
        <v>0</v>
      </c>
      <c r="R98" s="76">
        <v>0</v>
      </c>
      <c r="S98" s="76">
        <f>P98+Q98+R98</f>
        <v>0</v>
      </c>
      <c r="T98" s="93">
        <v>0</v>
      </c>
      <c r="U98" s="76">
        <v>0</v>
      </c>
      <c r="V98" s="76">
        <v>0</v>
      </c>
      <c r="W98" s="76">
        <v>437</v>
      </c>
      <c r="X98" s="76">
        <f>U98+V98+W98</f>
        <v>437</v>
      </c>
      <c r="Y98" s="100">
        <v>1</v>
      </c>
      <c r="Z98" s="76"/>
      <c r="AA98" s="76"/>
      <c r="AB98" s="76"/>
      <c r="AC98" s="76">
        <f>Z98+AA98+AB98</f>
        <v>0</v>
      </c>
      <c r="AD98" s="82"/>
      <c r="AE98" s="94">
        <v>1</v>
      </c>
    </row>
  </sheetData>
  <sortState ref="A3:AE98">
    <sortCondition descending="1" ref="AE3:AE98"/>
  </sortState>
  <mergeCells count="5">
    <mergeCell ref="F1:J1"/>
    <mergeCell ref="K1:O1"/>
    <mergeCell ref="P1:T1"/>
    <mergeCell ref="U1:Y1"/>
    <mergeCell ref="Z1:AD1"/>
  </mergeCells>
  <pageMargins left="0.98425196850393704" right="0.98425196850393704" top="0.27559055118110237" bottom="0.27559055118110237" header="0.78740157480314965" footer="0.78740157480314965"/>
  <pageSetup paperSize="9" orientation="landscape" useFirstPageNumber="1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zoomScaleNormal="100" workbookViewId="0">
      <selection activeCell="Z1" sqref="Z1:AD1"/>
    </sheetView>
  </sheetViews>
  <sheetFormatPr baseColWidth="10" defaultColWidth="9.140625" defaultRowHeight="14.25" customHeight="1" x14ac:dyDescent="0.2"/>
  <cols>
    <col min="1" max="1" width="3.7109375" style="75" customWidth="1"/>
    <col min="2" max="2" width="27" style="70" customWidth="1"/>
    <col min="3" max="3" width="5.42578125" style="75" customWidth="1"/>
    <col min="4" max="4" width="4.42578125" style="70" customWidth="1"/>
    <col min="5" max="5" width="37.140625" style="114" customWidth="1"/>
    <col min="6" max="8" width="4.5703125" style="160" customWidth="1"/>
    <col min="9" max="9" width="5.85546875" style="160" customWidth="1"/>
    <col min="10" max="10" width="4.5703125" style="161" customWidth="1"/>
    <col min="11" max="13" width="4.5703125" style="160" customWidth="1"/>
    <col min="14" max="14" width="5.140625" style="160" customWidth="1"/>
    <col min="15" max="18" width="4.5703125" style="160" customWidth="1"/>
    <col min="19" max="19" width="5" style="160" customWidth="1"/>
    <col min="20" max="23" width="4.5703125" style="160" customWidth="1"/>
    <col min="24" max="24" width="5.42578125" style="160" customWidth="1"/>
    <col min="25" max="25" width="4.5703125" style="160" customWidth="1"/>
    <col min="26" max="26" width="4.85546875" style="160" customWidth="1"/>
    <col min="27" max="27" width="4.140625" style="160" customWidth="1"/>
    <col min="28" max="28" width="5" style="160" customWidth="1"/>
    <col min="29" max="29" width="4.28515625" style="160" customWidth="1"/>
    <col min="30" max="30" width="4.42578125" style="160" customWidth="1"/>
    <col min="31" max="31" width="6.5703125" style="161" customWidth="1"/>
    <col min="32" max="1022" width="11.5703125" style="71"/>
    <col min="1023" max="1025" width="8.7109375" style="71" customWidth="1"/>
    <col min="1026" max="16384" width="9.140625" style="71"/>
  </cols>
  <sheetData>
    <row r="1" spans="1:31" ht="14.25" customHeight="1" x14ac:dyDescent="0.2">
      <c r="A1" s="76"/>
      <c r="B1" s="78"/>
      <c r="C1" s="103"/>
      <c r="D1" s="78"/>
      <c r="E1" s="108"/>
      <c r="F1" s="141" t="s">
        <v>0</v>
      </c>
      <c r="G1" s="141"/>
      <c r="H1" s="141"/>
      <c r="I1" s="141"/>
      <c r="J1" s="141"/>
      <c r="K1" s="142" t="s">
        <v>1</v>
      </c>
      <c r="L1" s="142"/>
      <c r="M1" s="142"/>
      <c r="N1" s="142"/>
      <c r="O1" s="142"/>
      <c r="P1" s="143" t="s">
        <v>270</v>
      </c>
      <c r="Q1" s="143"/>
      <c r="R1" s="143"/>
      <c r="S1" s="143"/>
      <c r="T1" s="143"/>
      <c r="U1" s="136" t="s">
        <v>268</v>
      </c>
      <c r="V1" s="136"/>
      <c r="W1" s="136"/>
      <c r="X1" s="136"/>
      <c r="Y1" s="136"/>
      <c r="Z1" s="144" t="s">
        <v>344</v>
      </c>
      <c r="AA1" s="144"/>
      <c r="AB1" s="144"/>
      <c r="AC1" s="144"/>
      <c r="AD1" s="144"/>
      <c r="AE1" s="137"/>
    </row>
    <row r="2" spans="1:31" ht="14.25" customHeight="1" x14ac:dyDescent="0.2">
      <c r="A2" s="76"/>
      <c r="B2" s="130" t="s">
        <v>2</v>
      </c>
      <c r="C2" s="130"/>
      <c r="D2" s="130"/>
      <c r="E2" s="130"/>
      <c r="F2" s="118" t="s">
        <v>3</v>
      </c>
      <c r="G2" s="137" t="s">
        <v>4</v>
      </c>
      <c r="H2" s="137" t="s">
        <v>5</v>
      </c>
      <c r="I2" s="137" t="s">
        <v>6</v>
      </c>
      <c r="J2" s="137" t="s">
        <v>7</v>
      </c>
      <c r="K2" s="118" t="s">
        <v>3</v>
      </c>
      <c r="L2" s="137" t="s">
        <v>4</v>
      </c>
      <c r="M2" s="137" t="s">
        <v>5</v>
      </c>
      <c r="N2" s="137" t="s">
        <v>6</v>
      </c>
      <c r="O2" s="137" t="s">
        <v>8</v>
      </c>
      <c r="P2" s="118" t="s">
        <v>3</v>
      </c>
      <c r="Q2" s="137" t="s">
        <v>5</v>
      </c>
      <c r="R2" s="137" t="s">
        <v>4</v>
      </c>
      <c r="S2" s="137" t="s">
        <v>6</v>
      </c>
      <c r="T2" s="137" t="s">
        <v>8</v>
      </c>
      <c r="U2" s="118" t="s">
        <v>3</v>
      </c>
      <c r="V2" s="137" t="s">
        <v>4</v>
      </c>
      <c r="W2" s="137" t="s">
        <v>5</v>
      </c>
      <c r="X2" s="137" t="s">
        <v>6</v>
      </c>
      <c r="Y2" s="137" t="s">
        <v>8</v>
      </c>
      <c r="Z2" s="138" t="s">
        <v>3</v>
      </c>
      <c r="AA2" s="138" t="s">
        <v>4</v>
      </c>
      <c r="AB2" s="138" t="s">
        <v>5</v>
      </c>
      <c r="AC2" s="138" t="s">
        <v>6</v>
      </c>
      <c r="AD2" s="137" t="s">
        <v>8</v>
      </c>
      <c r="AE2" s="137" t="s">
        <v>267</v>
      </c>
    </row>
    <row r="3" spans="1:31" ht="14.25" customHeight="1" x14ac:dyDescent="0.2">
      <c r="A3" s="163">
        <v>1</v>
      </c>
      <c r="B3" s="164" t="s">
        <v>100</v>
      </c>
      <c r="C3" s="165">
        <v>2004</v>
      </c>
      <c r="D3" s="166" t="s">
        <v>101</v>
      </c>
      <c r="E3" s="167" t="s">
        <v>25</v>
      </c>
      <c r="F3" s="89">
        <v>699</v>
      </c>
      <c r="G3" s="89">
        <v>662</v>
      </c>
      <c r="H3" s="145">
        <v>422</v>
      </c>
      <c r="I3" s="145">
        <f>SUM(F3:H3)</f>
        <v>1783</v>
      </c>
      <c r="J3" s="154">
        <v>100</v>
      </c>
      <c r="K3" s="138">
        <v>632</v>
      </c>
      <c r="L3" s="138">
        <v>594</v>
      </c>
      <c r="M3" s="138">
        <v>345</v>
      </c>
      <c r="N3" s="138">
        <f>K3+L3+M3</f>
        <v>1571</v>
      </c>
      <c r="O3" s="146">
        <v>80</v>
      </c>
      <c r="P3" s="83">
        <v>745</v>
      </c>
      <c r="Q3" s="138">
        <v>639</v>
      </c>
      <c r="R3" s="138">
        <v>662</v>
      </c>
      <c r="S3" s="138">
        <f>P3+Q3+R3</f>
        <v>2046</v>
      </c>
      <c r="T3" s="147">
        <v>100</v>
      </c>
      <c r="U3" s="83">
        <v>632</v>
      </c>
      <c r="V3" s="138">
        <v>602</v>
      </c>
      <c r="W3" s="138">
        <v>730</v>
      </c>
      <c r="X3" s="138">
        <f>U3+V3+W3</f>
        <v>1964</v>
      </c>
      <c r="Y3" s="139">
        <v>100</v>
      </c>
      <c r="Z3" s="83"/>
      <c r="AA3" s="138"/>
      <c r="AB3" s="138"/>
      <c r="AC3" s="138">
        <f>Z3+AA3+AB3</f>
        <v>0</v>
      </c>
      <c r="AD3" s="148"/>
      <c r="AE3" s="149">
        <v>300</v>
      </c>
    </row>
    <row r="4" spans="1:31" ht="14.25" customHeight="1" x14ac:dyDescent="0.2">
      <c r="A4" s="163">
        <v>2</v>
      </c>
      <c r="B4" s="164" t="s">
        <v>102</v>
      </c>
      <c r="C4" s="165">
        <v>2005</v>
      </c>
      <c r="D4" s="166" t="s">
        <v>101</v>
      </c>
      <c r="E4" s="167" t="s">
        <v>19</v>
      </c>
      <c r="F4" s="89">
        <v>627</v>
      </c>
      <c r="G4" s="89">
        <v>655</v>
      </c>
      <c r="H4" s="145">
        <v>454</v>
      </c>
      <c r="I4" s="145">
        <f>SUM(F4:H4)</f>
        <v>1736</v>
      </c>
      <c r="J4" s="154">
        <v>90</v>
      </c>
      <c r="K4" s="138">
        <v>588</v>
      </c>
      <c r="L4" s="138">
        <v>542</v>
      </c>
      <c r="M4" s="138">
        <v>452</v>
      </c>
      <c r="N4" s="138">
        <f>K4+L4+M4</f>
        <v>1582</v>
      </c>
      <c r="O4" s="146">
        <v>90</v>
      </c>
      <c r="P4" s="83">
        <v>610</v>
      </c>
      <c r="Q4" s="138">
        <v>555</v>
      </c>
      <c r="R4" s="138">
        <v>588</v>
      </c>
      <c r="S4" s="138">
        <f>P4+Q4+R4</f>
        <v>1753</v>
      </c>
      <c r="T4" s="147">
        <v>90</v>
      </c>
      <c r="U4" s="83">
        <v>687</v>
      </c>
      <c r="V4" s="138">
        <v>627</v>
      </c>
      <c r="W4" s="138">
        <v>547</v>
      </c>
      <c r="X4" s="138">
        <f>U4+V4+W4</f>
        <v>1861</v>
      </c>
      <c r="Y4" s="139">
        <v>90</v>
      </c>
      <c r="Z4" s="83"/>
      <c r="AA4" s="138"/>
      <c r="AB4" s="138"/>
      <c r="AC4" s="138">
        <f>Z4+AA4+AB4</f>
        <v>0</v>
      </c>
      <c r="AD4" s="148"/>
      <c r="AE4" s="149">
        <f>SUM(J4+O4+T4)</f>
        <v>270</v>
      </c>
    </row>
    <row r="5" spans="1:31" ht="14.25" customHeight="1" x14ac:dyDescent="0.2">
      <c r="A5" s="163">
        <v>3</v>
      </c>
      <c r="B5" s="164" t="s">
        <v>108</v>
      </c>
      <c r="C5" s="165">
        <v>2004</v>
      </c>
      <c r="D5" s="166" t="s">
        <v>101</v>
      </c>
      <c r="E5" s="167" t="s">
        <v>25</v>
      </c>
      <c r="F5" s="89">
        <v>661</v>
      </c>
      <c r="G5" s="145">
        <v>446</v>
      </c>
      <c r="H5" s="145">
        <v>191</v>
      </c>
      <c r="I5" s="145">
        <f>SUM(F5:H5)</f>
        <v>1298</v>
      </c>
      <c r="J5" s="154">
        <v>55</v>
      </c>
      <c r="K5" s="138">
        <v>640</v>
      </c>
      <c r="L5" s="138">
        <v>451</v>
      </c>
      <c r="M5" s="138">
        <v>281</v>
      </c>
      <c r="N5" s="138">
        <f>K5+L5+M5</f>
        <v>1372</v>
      </c>
      <c r="O5" s="146">
        <v>65</v>
      </c>
      <c r="P5" s="83">
        <v>782</v>
      </c>
      <c r="Q5" s="138">
        <v>453</v>
      </c>
      <c r="R5" s="138">
        <v>213</v>
      </c>
      <c r="S5" s="138">
        <f>P5+Q5+R5</f>
        <v>1448</v>
      </c>
      <c r="T5" s="147">
        <v>80</v>
      </c>
      <c r="U5" s="138">
        <v>745</v>
      </c>
      <c r="V5" s="138">
        <v>632</v>
      </c>
      <c r="W5" s="138">
        <v>232</v>
      </c>
      <c r="X5" s="138">
        <f>U5+V5+W5</f>
        <v>1609</v>
      </c>
      <c r="Y5" s="139">
        <v>70</v>
      </c>
      <c r="Z5" s="83"/>
      <c r="AA5" s="138"/>
      <c r="AB5" s="138"/>
      <c r="AC5" s="138">
        <f>Z5+AA5+AB5</f>
        <v>0</v>
      </c>
      <c r="AD5" s="148"/>
      <c r="AE5" s="149">
        <f>SUM(Y5+T5+O5)</f>
        <v>215</v>
      </c>
    </row>
    <row r="6" spans="1:31" ht="14.25" customHeight="1" x14ac:dyDescent="0.2">
      <c r="A6" s="163">
        <v>4</v>
      </c>
      <c r="B6" s="164" t="s">
        <v>104</v>
      </c>
      <c r="C6" s="165">
        <v>2004</v>
      </c>
      <c r="D6" s="166" t="s">
        <v>101</v>
      </c>
      <c r="E6" s="167" t="s">
        <v>27</v>
      </c>
      <c r="F6" s="89">
        <v>489</v>
      </c>
      <c r="G6" s="89">
        <v>573</v>
      </c>
      <c r="H6" s="145">
        <v>570</v>
      </c>
      <c r="I6" s="145">
        <f>SUM(F6:H6)</f>
        <v>1632</v>
      </c>
      <c r="J6" s="154">
        <v>75</v>
      </c>
      <c r="K6" s="138">
        <v>317</v>
      </c>
      <c r="L6" s="138">
        <v>453</v>
      </c>
      <c r="M6" s="138">
        <v>541</v>
      </c>
      <c r="N6" s="138">
        <f>K6+L6+M6</f>
        <v>1311</v>
      </c>
      <c r="O6" s="146">
        <v>55</v>
      </c>
      <c r="P6" s="138">
        <v>430</v>
      </c>
      <c r="Q6" s="138">
        <v>0</v>
      </c>
      <c r="R6" s="138">
        <v>673</v>
      </c>
      <c r="S6" s="138">
        <f>P6+Q6+R6</f>
        <v>1103</v>
      </c>
      <c r="T6" s="147">
        <v>52</v>
      </c>
      <c r="U6" s="83">
        <v>487</v>
      </c>
      <c r="V6" s="138">
        <v>662</v>
      </c>
      <c r="W6" s="138">
        <v>682</v>
      </c>
      <c r="X6" s="138">
        <f>U6+V6+W6</f>
        <v>1831</v>
      </c>
      <c r="Y6" s="139">
        <v>80</v>
      </c>
      <c r="Z6" s="138"/>
      <c r="AA6" s="138"/>
      <c r="AB6" s="138"/>
      <c r="AC6" s="138">
        <f>Z6+AA6+AB6</f>
        <v>0</v>
      </c>
      <c r="AD6" s="148"/>
      <c r="AE6" s="149">
        <f>SUM(Y6+J6+O6)</f>
        <v>210</v>
      </c>
    </row>
    <row r="7" spans="1:31" ht="14.25" customHeight="1" x14ac:dyDescent="0.2">
      <c r="A7" s="163">
        <v>5</v>
      </c>
      <c r="B7" s="164" t="s">
        <v>105</v>
      </c>
      <c r="C7" s="165">
        <v>2004</v>
      </c>
      <c r="D7" s="166" t="s">
        <v>101</v>
      </c>
      <c r="E7" s="167" t="s">
        <v>21</v>
      </c>
      <c r="F7" s="89">
        <v>466</v>
      </c>
      <c r="G7" s="145">
        <v>677</v>
      </c>
      <c r="H7" s="145">
        <v>368</v>
      </c>
      <c r="I7" s="145">
        <f>SUM(F7:H7)</f>
        <v>1511</v>
      </c>
      <c r="J7" s="154">
        <v>70</v>
      </c>
      <c r="K7" s="138">
        <v>637</v>
      </c>
      <c r="L7" s="138">
        <v>519</v>
      </c>
      <c r="M7" s="138">
        <v>407</v>
      </c>
      <c r="N7" s="138">
        <f>K7+L7+M7</f>
        <v>1563</v>
      </c>
      <c r="O7" s="146">
        <v>75</v>
      </c>
      <c r="P7" s="83">
        <v>0</v>
      </c>
      <c r="Q7" s="138">
        <v>0</v>
      </c>
      <c r="R7" s="138">
        <v>0</v>
      </c>
      <c r="S7" s="138">
        <f>P7+Q7+R7</f>
        <v>0</v>
      </c>
      <c r="T7" s="147">
        <v>0</v>
      </c>
      <c r="U7" s="83">
        <v>644</v>
      </c>
      <c r="V7" s="138">
        <v>614</v>
      </c>
      <c r="W7" s="138">
        <v>268</v>
      </c>
      <c r="X7" s="138">
        <f>U7+V7+W7</f>
        <v>1526</v>
      </c>
      <c r="Y7" s="139">
        <v>65</v>
      </c>
      <c r="Z7" s="83"/>
      <c r="AA7" s="138"/>
      <c r="AB7" s="138"/>
      <c r="AC7" s="138">
        <f>Z7+AA7+AB7</f>
        <v>0</v>
      </c>
      <c r="AD7" s="148"/>
      <c r="AE7" s="149">
        <f>SUM(Y7+O7+J7)</f>
        <v>210</v>
      </c>
    </row>
    <row r="8" spans="1:31" ht="14.25" customHeight="1" x14ac:dyDescent="0.2">
      <c r="A8" s="163">
        <v>6</v>
      </c>
      <c r="B8" s="164" t="s">
        <v>106</v>
      </c>
      <c r="C8" s="165">
        <v>2004</v>
      </c>
      <c r="D8" s="166" t="s">
        <v>101</v>
      </c>
      <c r="E8" s="167" t="s">
        <v>25</v>
      </c>
      <c r="F8" s="89">
        <v>530</v>
      </c>
      <c r="G8" s="89">
        <v>701</v>
      </c>
      <c r="H8" s="145">
        <v>145</v>
      </c>
      <c r="I8" s="145">
        <f>SUM(F8:H8)</f>
        <v>1376</v>
      </c>
      <c r="J8" s="154">
        <v>65</v>
      </c>
      <c r="K8" s="138">
        <v>513</v>
      </c>
      <c r="L8" s="138">
        <v>486</v>
      </c>
      <c r="M8" s="138">
        <v>246</v>
      </c>
      <c r="N8" s="138">
        <f>K8+L8+M8</f>
        <v>1245</v>
      </c>
      <c r="O8" s="146">
        <v>49</v>
      </c>
      <c r="P8" s="83">
        <v>276</v>
      </c>
      <c r="Q8" s="138">
        <v>579</v>
      </c>
      <c r="R8" s="138">
        <v>323</v>
      </c>
      <c r="S8" s="138">
        <f>P8+Q8+R8</f>
        <v>1178</v>
      </c>
      <c r="T8" s="147">
        <v>60</v>
      </c>
      <c r="U8" s="83">
        <v>631</v>
      </c>
      <c r="V8" s="138">
        <v>754</v>
      </c>
      <c r="W8" s="138">
        <v>273</v>
      </c>
      <c r="X8" s="138">
        <f>U8+V8+W8</f>
        <v>1658</v>
      </c>
      <c r="Y8" s="139">
        <v>75</v>
      </c>
      <c r="Z8" s="83"/>
      <c r="AA8" s="138"/>
      <c r="AB8" s="138"/>
      <c r="AC8" s="138">
        <f>Z8+AA8+AB8</f>
        <v>0</v>
      </c>
      <c r="AD8" s="148"/>
      <c r="AE8" s="149">
        <f>SUM(Y8+J8+T8)</f>
        <v>200</v>
      </c>
    </row>
    <row r="9" spans="1:31" ht="14.25" customHeight="1" x14ac:dyDescent="0.2">
      <c r="A9" s="163">
        <v>7</v>
      </c>
      <c r="B9" s="164" t="s">
        <v>111</v>
      </c>
      <c r="C9" s="165">
        <v>2005</v>
      </c>
      <c r="D9" s="166" t="s">
        <v>101</v>
      </c>
      <c r="E9" s="167" t="s">
        <v>14</v>
      </c>
      <c r="F9" s="89">
        <v>574</v>
      </c>
      <c r="G9" s="89">
        <v>602</v>
      </c>
      <c r="H9" s="145">
        <v>0</v>
      </c>
      <c r="I9" s="145">
        <f>SUM(F9:H9)</f>
        <v>1176</v>
      </c>
      <c r="J9" s="154">
        <v>49</v>
      </c>
      <c r="K9" s="138">
        <v>661</v>
      </c>
      <c r="L9" s="138">
        <v>502</v>
      </c>
      <c r="M9" s="138">
        <v>348</v>
      </c>
      <c r="N9" s="138">
        <f>K9+L9+M9</f>
        <v>1511</v>
      </c>
      <c r="O9" s="146">
        <v>70</v>
      </c>
      <c r="P9" s="83">
        <v>717</v>
      </c>
      <c r="Q9" s="138">
        <v>631</v>
      </c>
      <c r="R9" s="138">
        <v>0</v>
      </c>
      <c r="S9" s="138">
        <f>P9+Q9+R9</f>
        <v>1348</v>
      </c>
      <c r="T9" s="147">
        <v>70</v>
      </c>
      <c r="U9" s="83">
        <v>0</v>
      </c>
      <c r="V9" s="138">
        <v>0</v>
      </c>
      <c r="W9" s="138">
        <v>0</v>
      </c>
      <c r="X9" s="138">
        <f>U9+V9+W9</f>
        <v>0</v>
      </c>
      <c r="Y9" s="139">
        <v>0</v>
      </c>
      <c r="Z9" s="83"/>
      <c r="AA9" s="138"/>
      <c r="AB9" s="138"/>
      <c r="AC9" s="138">
        <f>Z9+AA9+AB9</f>
        <v>0</v>
      </c>
      <c r="AD9" s="148"/>
      <c r="AE9" s="149">
        <f>SUM(J9+O9+T9)</f>
        <v>189</v>
      </c>
    </row>
    <row r="10" spans="1:31" ht="14.25" customHeight="1" x14ac:dyDescent="0.2">
      <c r="A10" s="163">
        <v>8</v>
      </c>
      <c r="B10" s="164" t="s">
        <v>113</v>
      </c>
      <c r="C10" s="165">
        <v>2004</v>
      </c>
      <c r="D10" s="166" t="s">
        <v>101</v>
      </c>
      <c r="E10" s="167" t="s">
        <v>21</v>
      </c>
      <c r="F10" s="89">
        <v>267</v>
      </c>
      <c r="G10" s="145">
        <v>501</v>
      </c>
      <c r="H10" s="145">
        <v>381</v>
      </c>
      <c r="I10" s="145">
        <f>SUM(F10:H10)</f>
        <v>1149</v>
      </c>
      <c r="J10" s="154">
        <v>43</v>
      </c>
      <c r="K10" s="138">
        <v>379</v>
      </c>
      <c r="L10" s="138">
        <v>391</v>
      </c>
      <c r="M10" s="138">
        <v>485</v>
      </c>
      <c r="N10" s="138">
        <f>K10+L10+M10</f>
        <v>1255</v>
      </c>
      <c r="O10" s="146">
        <v>52</v>
      </c>
      <c r="P10" s="138">
        <v>424</v>
      </c>
      <c r="Q10" s="138">
        <v>411</v>
      </c>
      <c r="R10" s="138">
        <v>522</v>
      </c>
      <c r="S10" s="138">
        <f>P10+Q10+R10</f>
        <v>1357</v>
      </c>
      <c r="T10" s="147">
        <v>75</v>
      </c>
      <c r="U10" s="83">
        <v>391</v>
      </c>
      <c r="V10" s="138">
        <v>501</v>
      </c>
      <c r="W10" s="138">
        <v>529</v>
      </c>
      <c r="X10" s="138">
        <f>U10+V10+W10</f>
        <v>1421</v>
      </c>
      <c r="Y10" s="139">
        <v>55</v>
      </c>
      <c r="Z10" s="83"/>
      <c r="AA10" s="138"/>
      <c r="AB10" s="138"/>
      <c r="AC10" s="138">
        <f>Z10+AA10+AB10</f>
        <v>0</v>
      </c>
      <c r="AD10" s="148"/>
      <c r="AE10" s="149">
        <f>SUM(T10+Y10+O10)</f>
        <v>182</v>
      </c>
    </row>
    <row r="11" spans="1:31" ht="14.25" customHeight="1" x14ac:dyDescent="0.2">
      <c r="A11" s="163">
        <v>9</v>
      </c>
      <c r="B11" s="164" t="s">
        <v>103</v>
      </c>
      <c r="C11" s="165">
        <v>2005</v>
      </c>
      <c r="D11" s="166" t="s">
        <v>101</v>
      </c>
      <c r="E11" s="167" t="s">
        <v>43</v>
      </c>
      <c r="F11" s="89">
        <v>624</v>
      </c>
      <c r="G11" s="145">
        <v>693</v>
      </c>
      <c r="H11" s="145">
        <v>408</v>
      </c>
      <c r="I11" s="145">
        <f>SUM(F11:H11)</f>
        <v>1725</v>
      </c>
      <c r="J11" s="154">
        <v>80</v>
      </c>
      <c r="K11" s="138">
        <v>517</v>
      </c>
      <c r="L11" s="138">
        <v>610</v>
      </c>
      <c r="M11" s="138">
        <v>489</v>
      </c>
      <c r="N11" s="138">
        <f>K11+L11+M11</f>
        <v>1616</v>
      </c>
      <c r="O11" s="146">
        <v>100</v>
      </c>
      <c r="P11" s="83">
        <v>0</v>
      </c>
      <c r="Q11" s="138">
        <v>0</v>
      </c>
      <c r="R11" s="138">
        <v>0</v>
      </c>
      <c r="S11" s="138">
        <f>P11+Q11+R11</f>
        <v>0</v>
      </c>
      <c r="T11" s="147">
        <v>0</v>
      </c>
      <c r="U11" s="83">
        <v>0</v>
      </c>
      <c r="V11" s="138">
        <v>0</v>
      </c>
      <c r="W11" s="138">
        <v>0</v>
      </c>
      <c r="X11" s="138">
        <v>0</v>
      </c>
      <c r="Y11" s="139">
        <v>0</v>
      </c>
      <c r="Z11" s="138"/>
      <c r="AA11" s="138"/>
      <c r="AB11" s="138"/>
      <c r="AC11" s="138">
        <f>Z11+AA11+AB11</f>
        <v>0</v>
      </c>
      <c r="AD11" s="148"/>
      <c r="AE11" s="149">
        <f>SUM(J11+O11+T11+Y11+AD11)</f>
        <v>180</v>
      </c>
    </row>
    <row r="12" spans="1:31" ht="14.25" customHeight="1" x14ac:dyDescent="0.2">
      <c r="A12" s="163">
        <v>10</v>
      </c>
      <c r="B12" s="164" t="s">
        <v>107</v>
      </c>
      <c r="C12" s="165">
        <v>2004</v>
      </c>
      <c r="D12" s="166" t="s">
        <v>101</v>
      </c>
      <c r="E12" s="167" t="s">
        <v>25</v>
      </c>
      <c r="F12" s="89">
        <v>312</v>
      </c>
      <c r="G12" s="145">
        <v>584</v>
      </c>
      <c r="H12" s="145">
        <v>410</v>
      </c>
      <c r="I12" s="145">
        <f>SUM(F12:H12)</f>
        <v>1306</v>
      </c>
      <c r="J12" s="154">
        <v>60</v>
      </c>
      <c r="K12" s="138">
        <v>432</v>
      </c>
      <c r="L12" s="138">
        <v>396</v>
      </c>
      <c r="M12" s="138">
        <v>502</v>
      </c>
      <c r="N12" s="138">
        <f>K12+L12+M12</f>
        <v>1330</v>
      </c>
      <c r="O12" s="146">
        <v>60</v>
      </c>
      <c r="P12" s="83">
        <v>508</v>
      </c>
      <c r="Q12" s="138">
        <v>344</v>
      </c>
      <c r="R12" s="138">
        <v>280</v>
      </c>
      <c r="S12" s="138">
        <f>P12+Q12+R12</f>
        <v>1132</v>
      </c>
      <c r="T12" s="147">
        <v>55</v>
      </c>
      <c r="U12" s="83">
        <v>0</v>
      </c>
      <c r="V12" s="138">
        <v>0</v>
      </c>
      <c r="W12" s="138">
        <v>0</v>
      </c>
      <c r="X12" s="138">
        <f>U12+V12+W12</f>
        <v>0</v>
      </c>
      <c r="Y12" s="139">
        <v>0</v>
      </c>
      <c r="Z12" s="138"/>
      <c r="AA12" s="138"/>
      <c r="AB12" s="138"/>
      <c r="AC12" s="138">
        <f>Z12+AA12+AB12</f>
        <v>0</v>
      </c>
      <c r="AD12" s="148"/>
      <c r="AE12" s="149">
        <f>SUM(J12+O12+T12+Y12+AD12)</f>
        <v>175</v>
      </c>
    </row>
    <row r="13" spans="1:31" ht="14.25" customHeight="1" x14ac:dyDescent="0.2">
      <c r="A13" s="163">
        <v>11</v>
      </c>
      <c r="B13" s="164" t="s">
        <v>112</v>
      </c>
      <c r="C13" s="165">
        <v>2005</v>
      </c>
      <c r="D13" s="166" t="s">
        <v>101</v>
      </c>
      <c r="E13" s="167" t="s">
        <v>38</v>
      </c>
      <c r="F13" s="89">
        <v>404</v>
      </c>
      <c r="G13" s="89">
        <v>398</v>
      </c>
      <c r="H13" s="145">
        <v>359</v>
      </c>
      <c r="I13" s="145">
        <f>SUM(F13:H13)</f>
        <v>1161</v>
      </c>
      <c r="J13" s="154">
        <v>46</v>
      </c>
      <c r="K13" s="138">
        <v>438</v>
      </c>
      <c r="L13" s="138">
        <v>346</v>
      </c>
      <c r="M13" s="138">
        <v>332</v>
      </c>
      <c r="N13" s="138">
        <f>K13+L13+M13</f>
        <v>1116</v>
      </c>
      <c r="O13" s="146">
        <v>43</v>
      </c>
      <c r="P13" s="83">
        <v>272</v>
      </c>
      <c r="Q13" s="138">
        <v>295</v>
      </c>
      <c r="R13" s="138">
        <v>389</v>
      </c>
      <c r="S13" s="138">
        <f>P13+Q13+R13</f>
        <v>956</v>
      </c>
      <c r="T13" s="147">
        <v>40</v>
      </c>
      <c r="U13" s="83">
        <v>316</v>
      </c>
      <c r="V13" s="138">
        <v>351</v>
      </c>
      <c r="W13" s="138">
        <v>465</v>
      </c>
      <c r="X13" s="138">
        <f>U13+V13+W13</f>
        <v>1132</v>
      </c>
      <c r="Y13" s="139">
        <v>37</v>
      </c>
      <c r="Z13" s="83"/>
      <c r="AA13" s="138"/>
      <c r="AB13" s="138"/>
      <c r="AC13" s="138">
        <f>Z13+AA13+AB13</f>
        <v>0</v>
      </c>
      <c r="AD13" s="148"/>
      <c r="AE13" s="149">
        <f>SUM(J13+O13+T13)</f>
        <v>129</v>
      </c>
    </row>
    <row r="14" spans="1:31" ht="14.25" customHeight="1" x14ac:dyDescent="0.2">
      <c r="A14" s="163">
        <v>12</v>
      </c>
      <c r="B14" s="98" t="s">
        <v>120</v>
      </c>
      <c r="C14" s="168">
        <v>2004</v>
      </c>
      <c r="D14" s="96" t="s">
        <v>101</v>
      </c>
      <c r="E14" s="169" t="s">
        <v>21</v>
      </c>
      <c r="F14" s="89">
        <v>323</v>
      </c>
      <c r="G14" s="89">
        <v>349</v>
      </c>
      <c r="H14" s="145">
        <v>190</v>
      </c>
      <c r="I14" s="145">
        <f>SUM(F14:H14)</f>
        <v>862</v>
      </c>
      <c r="J14" s="154">
        <v>22</v>
      </c>
      <c r="K14" s="138">
        <v>461</v>
      </c>
      <c r="L14" s="138">
        <v>324</v>
      </c>
      <c r="M14" s="138">
        <v>270</v>
      </c>
      <c r="N14" s="138">
        <f>K14+L14+M14</f>
        <v>1055</v>
      </c>
      <c r="O14" s="146">
        <v>38.5</v>
      </c>
      <c r="P14" s="138">
        <v>0</v>
      </c>
      <c r="Q14" s="138">
        <v>0</v>
      </c>
      <c r="R14" s="138">
        <v>0</v>
      </c>
      <c r="S14" s="138">
        <f>P14+Q14+R14</f>
        <v>0</v>
      </c>
      <c r="T14" s="147">
        <v>0</v>
      </c>
      <c r="U14" s="83">
        <v>608</v>
      </c>
      <c r="V14" s="138">
        <v>516</v>
      </c>
      <c r="W14" s="138">
        <v>216</v>
      </c>
      <c r="X14" s="138">
        <f>U14+V14+W14</f>
        <v>1340</v>
      </c>
      <c r="Y14" s="139">
        <v>52</v>
      </c>
      <c r="Z14" s="83"/>
      <c r="AA14" s="138"/>
      <c r="AB14" s="138"/>
      <c r="AC14" s="138">
        <f>Z14+AA14+AB14</f>
        <v>0</v>
      </c>
      <c r="AD14" s="148"/>
      <c r="AE14" s="149">
        <f>SUM(Y14+O14+J14)</f>
        <v>112.5</v>
      </c>
    </row>
    <row r="15" spans="1:31" ht="14.25" customHeight="1" x14ac:dyDescent="0.2">
      <c r="A15" s="163">
        <v>13</v>
      </c>
      <c r="B15" s="164" t="s">
        <v>119</v>
      </c>
      <c r="C15" s="165">
        <v>2005</v>
      </c>
      <c r="D15" s="166" t="s">
        <v>101</v>
      </c>
      <c r="E15" s="167" t="s">
        <v>19</v>
      </c>
      <c r="F15" s="89">
        <v>434</v>
      </c>
      <c r="G15" s="145">
        <v>302</v>
      </c>
      <c r="H15" s="145">
        <v>225</v>
      </c>
      <c r="I15" s="145">
        <f>SUM(F15:H15)</f>
        <v>961</v>
      </c>
      <c r="J15" s="154">
        <v>25</v>
      </c>
      <c r="K15" s="138">
        <v>345</v>
      </c>
      <c r="L15" s="138">
        <v>213</v>
      </c>
      <c r="M15" s="138">
        <v>353</v>
      </c>
      <c r="N15" s="138">
        <f>K15+L15+M15</f>
        <v>911</v>
      </c>
      <c r="O15" s="146">
        <v>20</v>
      </c>
      <c r="P15" s="83">
        <v>442</v>
      </c>
      <c r="Q15" s="138">
        <v>244</v>
      </c>
      <c r="R15" s="138">
        <v>285</v>
      </c>
      <c r="S15" s="138">
        <f>P15+Q15+R15</f>
        <v>971</v>
      </c>
      <c r="T15" s="147">
        <v>43</v>
      </c>
      <c r="U15" s="138">
        <v>469</v>
      </c>
      <c r="V15" s="138">
        <v>350</v>
      </c>
      <c r="W15" s="138">
        <v>336</v>
      </c>
      <c r="X15" s="138">
        <f>U15+V15+W15</f>
        <v>1155</v>
      </c>
      <c r="Y15" s="139">
        <v>43</v>
      </c>
      <c r="Z15" s="83"/>
      <c r="AA15" s="138"/>
      <c r="AB15" s="138"/>
      <c r="AC15" s="138">
        <f>Z15+AA15+AB15</f>
        <v>0</v>
      </c>
      <c r="AD15" s="148"/>
      <c r="AE15" s="149">
        <f>SUM(Y15+T15+J15)</f>
        <v>111</v>
      </c>
    </row>
    <row r="16" spans="1:31" ht="14.25" customHeight="1" x14ac:dyDescent="0.2">
      <c r="A16" s="163">
        <v>14</v>
      </c>
      <c r="B16" s="98" t="s">
        <v>118</v>
      </c>
      <c r="C16" s="168">
        <v>2005</v>
      </c>
      <c r="D16" s="96" t="s">
        <v>101</v>
      </c>
      <c r="E16" s="169" t="s">
        <v>21</v>
      </c>
      <c r="F16" s="89">
        <v>423</v>
      </c>
      <c r="G16" s="89">
        <v>408</v>
      </c>
      <c r="H16" s="145">
        <v>171</v>
      </c>
      <c r="I16" s="145">
        <f>SUM(F16:H16)</f>
        <v>1002</v>
      </c>
      <c r="J16" s="154">
        <v>28</v>
      </c>
      <c r="K16" s="138">
        <v>260</v>
      </c>
      <c r="L16" s="138">
        <v>406</v>
      </c>
      <c r="M16" s="138">
        <v>335</v>
      </c>
      <c r="N16" s="138">
        <f>K16+L16+M16</f>
        <v>1001</v>
      </c>
      <c r="O16" s="146">
        <v>31</v>
      </c>
      <c r="P16" s="138">
        <v>0</v>
      </c>
      <c r="Q16" s="138">
        <v>0</v>
      </c>
      <c r="R16" s="138">
        <v>0</v>
      </c>
      <c r="S16" s="138">
        <f>P16+Q16+R16</f>
        <v>0</v>
      </c>
      <c r="T16" s="147">
        <v>0</v>
      </c>
      <c r="U16" s="138">
        <v>370</v>
      </c>
      <c r="V16" s="138">
        <v>394</v>
      </c>
      <c r="W16" s="138">
        <v>406</v>
      </c>
      <c r="X16" s="138">
        <f>U16+V16+W16</f>
        <v>1170</v>
      </c>
      <c r="Y16" s="139">
        <v>46</v>
      </c>
      <c r="Z16" s="138"/>
      <c r="AA16" s="138"/>
      <c r="AB16" s="138"/>
      <c r="AC16" s="138">
        <f>Z16+AA16+AB16</f>
        <v>0</v>
      </c>
      <c r="AD16" s="148"/>
      <c r="AE16" s="149">
        <f>SUM(Y16+O16+J16)</f>
        <v>105</v>
      </c>
    </row>
    <row r="17" spans="1:31" ht="14.25" customHeight="1" x14ac:dyDescent="0.2">
      <c r="A17" s="163">
        <v>15</v>
      </c>
      <c r="B17" s="98" t="s">
        <v>123</v>
      </c>
      <c r="C17" s="168">
        <v>2005</v>
      </c>
      <c r="D17" s="96" t="s">
        <v>101</v>
      </c>
      <c r="E17" s="169" t="s">
        <v>19</v>
      </c>
      <c r="F17" s="89">
        <v>228</v>
      </c>
      <c r="G17" s="145">
        <v>356</v>
      </c>
      <c r="H17" s="145">
        <v>192</v>
      </c>
      <c r="I17" s="145">
        <f>SUM(F17:H17)</f>
        <v>776</v>
      </c>
      <c r="J17" s="154">
        <v>16</v>
      </c>
      <c r="K17" s="138">
        <v>311</v>
      </c>
      <c r="L17" s="138">
        <v>213</v>
      </c>
      <c r="M17" s="138">
        <v>232</v>
      </c>
      <c r="N17" s="138">
        <f>K17+L17+M17</f>
        <v>756</v>
      </c>
      <c r="O17" s="146">
        <v>14</v>
      </c>
      <c r="P17" s="83">
        <v>369</v>
      </c>
      <c r="Q17" s="138">
        <v>341</v>
      </c>
      <c r="R17" s="138">
        <v>205</v>
      </c>
      <c r="S17" s="138">
        <f>P17+Q17+R17</f>
        <v>915</v>
      </c>
      <c r="T17" s="147">
        <v>37</v>
      </c>
      <c r="U17" s="138">
        <v>427</v>
      </c>
      <c r="V17" s="138">
        <v>484</v>
      </c>
      <c r="W17" s="138">
        <v>272</v>
      </c>
      <c r="X17" s="138">
        <f>U17+V17+W17</f>
        <v>1183</v>
      </c>
      <c r="Y17" s="139">
        <v>49</v>
      </c>
      <c r="Z17" s="138"/>
      <c r="AA17" s="138"/>
      <c r="AB17" s="138"/>
      <c r="AC17" s="138">
        <f>Z17+AA17+AB17</f>
        <v>0</v>
      </c>
      <c r="AD17" s="148"/>
      <c r="AE17" s="149">
        <f>SUM(Y17+T17+J17)</f>
        <v>102</v>
      </c>
    </row>
    <row r="18" spans="1:31" ht="14.25" customHeight="1" x14ac:dyDescent="0.2">
      <c r="A18" s="163">
        <v>16</v>
      </c>
      <c r="B18" s="164" t="s">
        <v>109</v>
      </c>
      <c r="C18" s="165">
        <v>2005</v>
      </c>
      <c r="D18" s="166" t="s">
        <v>101</v>
      </c>
      <c r="E18" s="167" t="s">
        <v>110</v>
      </c>
      <c r="F18" s="89">
        <v>428</v>
      </c>
      <c r="G18" s="89">
        <v>602</v>
      </c>
      <c r="H18" s="145">
        <v>235</v>
      </c>
      <c r="I18" s="145">
        <f>SUM(F18:H18)</f>
        <v>1265</v>
      </c>
      <c r="J18" s="154">
        <v>52</v>
      </c>
      <c r="K18" s="138">
        <v>393</v>
      </c>
      <c r="L18" s="138">
        <v>448</v>
      </c>
      <c r="M18" s="138">
        <v>352</v>
      </c>
      <c r="N18" s="138">
        <f>K18+L18+M18</f>
        <v>1193</v>
      </c>
      <c r="O18" s="146">
        <v>46</v>
      </c>
      <c r="P18" s="83">
        <v>0</v>
      </c>
      <c r="Q18" s="138">
        <v>0</v>
      </c>
      <c r="R18" s="138">
        <v>0</v>
      </c>
      <c r="S18" s="138">
        <f>P18+Q18+R18</f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f>U18+V18+W18</f>
        <v>0</v>
      </c>
      <c r="Y18" s="139">
        <v>0</v>
      </c>
      <c r="Z18" s="138"/>
      <c r="AA18" s="138"/>
      <c r="AB18" s="138"/>
      <c r="AC18" s="138">
        <f>Z18+AA18+AB18</f>
        <v>0</v>
      </c>
      <c r="AD18" s="148"/>
      <c r="AE18" s="149">
        <f>SUM(J18+O18+T18+Y18+AD18)</f>
        <v>98</v>
      </c>
    </row>
    <row r="19" spans="1:31" ht="14.25" customHeight="1" x14ac:dyDescent="0.2">
      <c r="A19" s="163">
        <v>17</v>
      </c>
      <c r="B19" s="98" t="s">
        <v>122</v>
      </c>
      <c r="C19" s="168">
        <v>2005</v>
      </c>
      <c r="D19" s="96" t="s">
        <v>101</v>
      </c>
      <c r="E19" s="169" t="s">
        <v>21</v>
      </c>
      <c r="F19" s="89">
        <v>321</v>
      </c>
      <c r="G19" s="89">
        <v>398</v>
      </c>
      <c r="H19" s="145">
        <v>128</v>
      </c>
      <c r="I19" s="145">
        <f>SUM(F19:H19)</f>
        <v>847</v>
      </c>
      <c r="J19" s="154">
        <v>18</v>
      </c>
      <c r="K19" s="138">
        <v>422</v>
      </c>
      <c r="L19" s="138">
        <v>363</v>
      </c>
      <c r="M19" s="138">
        <v>264</v>
      </c>
      <c r="N19" s="138">
        <f>K19+L19+M19</f>
        <v>1049</v>
      </c>
      <c r="O19" s="146">
        <v>34</v>
      </c>
      <c r="P19" s="83">
        <v>0</v>
      </c>
      <c r="Q19" s="138">
        <v>0</v>
      </c>
      <c r="R19" s="138">
        <v>0</v>
      </c>
      <c r="S19" s="138">
        <f>P19+Q19+R19</f>
        <v>0</v>
      </c>
      <c r="T19" s="147">
        <v>0</v>
      </c>
      <c r="U19" s="83">
        <v>400</v>
      </c>
      <c r="V19" s="138">
        <v>494</v>
      </c>
      <c r="W19" s="138">
        <v>256</v>
      </c>
      <c r="X19" s="138">
        <f>U19+V19+W19</f>
        <v>1150</v>
      </c>
      <c r="Y19" s="139">
        <v>40</v>
      </c>
      <c r="Z19" s="83"/>
      <c r="AA19" s="138"/>
      <c r="AB19" s="138"/>
      <c r="AC19" s="138">
        <f>Z19+AA19+AB19</f>
        <v>0</v>
      </c>
      <c r="AD19" s="148"/>
      <c r="AE19" s="149">
        <f>SUM(Y19+O19+J19)</f>
        <v>92</v>
      </c>
    </row>
    <row r="20" spans="1:31" ht="14.25" customHeight="1" x14ac:dyDescent="0.2">
      <c r="A20" s="163">
        <v>18</v>
      </c>
      <c r="B20" s="174" t="s">
        <v>269</v>
      </c>
      <c r="C20" s="168">
        <v>2005</v>
      </c>
      <c r="D20" s="170" t="s">
        <v>101</v>
      </c>
      <c r="E20" s="171" t="s">
        <v>27</v>
      </c>
      <c r="F20" s="89">
        <v>0</v>
      </c>
      <c r="G20" s="89">
        <v>0</v>
      </c>
      <c r="H20" s="145">
        <v>0</v>
      </c>
      <c r="I20" s="145">
        <f>SUM(F20:H20)</f>
        <v>0</v>
      </c>
      <c r="J20" s="155">
        <v>0</v>
      </c>
      <c r="K20" s="138">
        <v>0</v>
      </c>
      <c r="L20" s="138">
        <v>0</v>
      </c>
      <c r="M20" s="138">
        <v>0</v>
      </c>
      <c r="N20" s="138">
        <f>K20+L20+M20</f>
        <v>0</v>
      </c>
      <c r="O20" s="146">
        <v>0</v>
      </c>
      <c r="P20" s="138">
        <v>0</v>
      </c>
      <c r="Q20" s="138">
        <v>413</v>
      </c>
      <c r="R20" s="138">
        <v>412</v>
      </c>
      <c r="S20" s="138">
        <f>P20+Q20+R20</f>
        <v>825</v>
      </c>
      <c r="T20" s="147">
        <v>31</v>
      </c>
      <c r="U20" s="138">
        <v>473</v>
      </c>
      <c r="V20" s="138">
        <v>602</v>
      </c>
      <c r="W20" s="138">
        <v>418</v>
      </c>
      <c r="X20" s="138">
        <f>U20+V20+W20</f>
        <v>1493</v>
      </c>
      <c r="Y20" s="139">
        <v>60</v>
      </c>
      <c r="Z20" s="138"/>
      <c r="AA20" s="138"/>
      <c r="AB20" s="138"/>
      <c r="AC20" s="138">
        <f>Z20+AA20+AB20</f>
        <v>0</v>
      </c>
      <c r="AD20" s="148"/>
      <c r="AE20" s="149">
        <f>SUM(Y20+T20)</f>
        <v>91</v>
      </c>
    </row>
    <row r="21" spans="1:31" ht="14.25" customHeight="1" x14ac:dyDescent="0.2">
      <c r="A21" s="163">
        <v>19</v>
      </c>
      <c r="B21" s="98" t="s">
        <v>127</v>
      </c>
      <c r="C21" s="168">
        <v>2004</v>
      </c>
      <c r="D21" s="96" t="s">
        <v>101</v>
      </c>
      <c r="E21" s="169" t="s">
        <v>55</v>
      </c>
      <c r="F21" s="89">
        <v>607</v>
      </c>
      <c r="G21" s="145">
        <v>0</v>
      </c>
      <c r="H21" s="145">
        <v>0</v>
      </c>
      <c r="I21" s="145">
        <f>SUM(F21:H21)</f>
        <v>607</v>
      </c>
      <c r="J21" s="154">
        <v>8</v>
      </c>
      <c r="K21" s="138">
        <v>0</v>
      </c>
      <c r="L21" s="138">
        <v>476</v>
      </c>
      <c r="M21" s="138">
        <v>0</v>
      </c>
      <c r="N21" s="138">
        <f>K21+L21+M21</f>
        <v>476</v>
      </c>
      <c r="O21" s="146">
        <v>1</v>
      </c>
      <c r="P21" s="138">
        <v>0</v>
      </c>
      <c r="Q21" s="138">
        <v>644</v>
      </c>
      <c r="R21" s="138">
        <v>559</v>
      </c>
      <c r="S21" s="138">
        <f>P21+Q21+R21</f>
        <v>1203</v>
      </c>
      <c r="T21" s="147">
        <v>65</v>
      </c>
      <c r="U21" s="138">
        <v>0</v>
      </c>
      <c r="V21" s="138">
        <v>0</v>
      </c>
      <c r="W21" s="138">
        <v>0</v>
      </c>
      <c r="X21" s="138">
        <f>U21+V21+W21</f>
        <v>0</v>
      </c>
      <c r="Y21" s="139">
        <v>0</v>
      </c>
      <c r="Z21" s="138"/>
      <c r="AA21" s="138"/>
      <c r="AB21" s="138"/>
      <c r="AC21" s="138">
        <f>Z21+AA21+AB21</f>
        <v>0</v>
      </c>
      <c r="AD21" s="148"/>
      <c r="AE21" s="149">
        <f>SUM(J21+O21+T21+Y21+AD21)</f>
        <v>74</v>
      </c>
    </row>
    <row r="22" spans="1:31" ht="14.25" customHeight="1" x14ac:dyDescent="0.2">
      <c r="A22" s="163">
        <v>20</v>
      </c>
      <c r="B22" s="99" t="s">
        <v>271</v>
      </c>
      <c r="C22" s="172">
        <v>2004</v>
      </c>
      <c r="D22" s="97" t="s">
        <v>101</v>
      </c>
      <c r="E22" s="173" t="s">
        <v>19</v>
      </c>
      <c r="F22" s="145">
        <v>0</v>
      </c>
      <c r="G22" s="145">
        <v>0</v>
      </c>
      <c r="H22" s="145">
        <v>0</v>
      </c>
      <c r="I22" s="145">
        <f>SUM(F22:H22)</f>
        <v>0</v>
      </c>
      <c r="J22" s="155">
        <v>0</v>
      </c>
      <c r="K22" s="138">
        <v>354</v>
      </c>
      <c r="L22" s="138">
        <v>261</v>
      </c>
      <c r="M22" s="138">
        <v>321</v>
      </c>
      <c r="N22" s="138">
        <f>K22+L22+M22</f>
        <v>936</v>
      </c>
      <c r="O22" s="146">
        <v>25</v>
      </c>
      <c r="P22" s="138">
        <v>478</v>
      </c>
      <c r="Q22" s="138">
        <v>331</v>
      </c>
      <c r="R22" s="138">
        <v>294</v>
      </c>
      <c r="S22" s="138">
        <f>P22+Q22+R22</f>
        <v>1103</v>
      </c>
      <c r="T22" s="147">
        <v>49</v>
      </c>
      <c r="U22" s="138">
        <v>0</v>
      </c>
      <c r="V22" s="138">
        <v>0</v>
      </c>
      <c r="W22" s="138">
        <v>0</v>
      </c>
      <c r="X22" s="138">
        <v>0</v>
      </c>
      <c r="Y22" s="139">
        <v>0</v>
      </c>
      <c r="Z22" s="138"/>
      <c r="AA22" s="138"/>
      <c r="AB22" s="138"/>
      <c r="AC22" s="138">
        <f>Z22+AA22+AB22</f>
        <v>0</v>
      </c>
      <c r="AD22" s="148"/>
      <c r="AE22" s="149">
        <f>SUM(J22+O22+T22+Y22+AD22)</f>
        <v>74</v>
      </c>
    </row>
    <row r="23" spans="1:31" ht="14.25" customHeight="1" x14ac:dyDescent="0.2">
      <c r="A23" s="162">
        <v>21</v>
      </c>
      <c r="B23" s="89" t="s">
        <v>116</v>
      </c>
      <c r="C23" s="90">
        <v>2005</v>
      </c>
      <c r="D23" s="89" t="s">
        <v>101</v>
      </c>
      <c r="E23" s="109" t="s">
        <v>19</v>
      </c>
      <c r="F23" s="89">
        <v>335</v>
      </c>
      <c r="G23" s="89">
        <v>304</v>
      </c>
      <c r="H23" s="145">
        <v>488</v>
      </c>
      <c r="I23" s="145">
        <f>SUM(F23:H23)</f>
        <v>1127</v>
      </c>
      <c r="J23" s="154">
        <v>34</v>
      </c>
      <c r="K23" s="138">
        <v>390</v>
      </c>
      <c r="L23" s="138">
        <v>261</v>
      </c>
      <c r="M23" s="138">
        <v>404</v>
      </c>
      <c r="N23" s="138">
        <f>K23+L23+M23</f>
        <v>1055</v>
      </c>
      <c r="O23" s="146">
        <v>38.5</v>
      </c>
      <c r="P23" s="138">
        <v>0</v>
      </c>
      <c r="Q23" s="138">
        <v>0</v>
      </c>
      <c r="R23" s="138">
        <v>0</v>
      </c>
      <c r="S23" s="138">
        <f>P23+Q23+R23</f>
        <v>0</v>
      </c>
      <c r="T23" s="147">
        <v>0</v>
      </c>
      <c r="U23" s="83">
        <v>0</v>
      </c>
      <c r="V23" s="138">
        <v>0</v>
      </c>
      <c r="W23" s="138">
        <v>0</v>
      </c>
      <c r="X23" s="138">
        <f>U23+V23+W23</f>
        <v>0</v>
      </c>
      <c r="Y23" s="139">
        <v>0</v>
      </c>
      <c r="Z23" s="83"/>
      <c r="AA23" s="138"/>
      <c r="AB23" s="138"/>
      <c r="AC23" s="138">
        <f>Z23+AA23+AB23</f>
        <v>0</v>
      </c>
      <c r="AD23" s="148"/>
      <c r="AE23" s="149">
        <f>SUM(J23+O23+T23+Y23+AD23)</f>
        <v>72.5</v>
      </c>
    </row>
    <row r="24" spans="1:31" ht="14.25" customHeight="1" x14ac:dyDescent="0.2">
      <c r="A24" s="162">
        <v>22</v>
      </c>
      <c r="B24" s="89" t="s">
        <v>126</v>
      </c>
      <c r="C24" s="90">
        <v>2005</v>
      </c>
      <c r="D24" s="89" t="s">
        <v>101</v>
      </c>
      <c r="E24" s="109" t="s">
        <v>43</v>
      </c>
      <c r="F24" s="89">
        <v>22</v>
      </c>
      <c r="G24" s="145">
        <v>304</v>
      </c>
      <c r="H24" s="145">
        <v>348</v>
      </c>
      <c r="I24" s="145">
        <f>SUM(F24:H24)</f>
        <v>674</v>
      </c>
      <c r="J24" s="154">
        <v>10</v>
      </c>
      <c r="K24" s="138">
        <v>0</v>
      </c>
      <c r="L24" s="138">
        <v>0</v>
      </c>
      <c r="M24" s="138">
        <v>0</v>
      </c>
      <c r="N24" s="138">
        <f>K24+L24+M24</f>
        <v>0</v>
      </c>
      <c r="O24" s="146">
        <v>0</v>
      </c>
      <c r="P24" s="83">
        <v>287</v>
      </c>
      <c r="Q24" s="138">
        <v>334</v>
      </c>
      <c r="R24" s="138">
        <v>291</v>
      </c>
      <c r="S24" s="138">
        <f>P24+Q24+R24</f>
        <v>912</v>
      </c>
      <c r="T24" s="147">
        <v>34</v>
      </c>
      <c r="U24" s="138">
        <v>263</v>
      </c>
      <c r="V24" s="138">
        <v>333</v>
      </c>
      <c r="W24" s="138">
        <v>216</v>
      </c>
      <c r="X24" s="138">
        <f>U24+V24+W24</f>
        <v>812</v>
      </c>
      <c r="Y24" s="139">
        <v>28</v>
      </c>
      <c r="Z24" s="138"/>
      <c r="AA24" s="138"/>
      <c r="AB24" s="138"/>
      <c r="AC24" s="138">
        <f>Z24+AA24+AB24</f>
        <v>0</v>
      </c>
      <c r="AD24" s="148"/>
      <c r="AE24" s="149">
        <f>SUM(Y24+T24+J24)</f>
        <v>72</v>
      </c>
    </row>
    <row r="25" spans="1:31" ht="14.25" customHeight="1" x14ac:dyDescent="0.2">
      <c r="A25" s="162">
        <v>23</v>
      </c>
      <c r="B25" s="89" t="s">
        <v>115</v>
      </c>
      <c r="C25" s="90">
        <v>2004</v>
      </c>
      <c r="D25" s="89" t="s">
        <v>101</v>
      </c>
      <c r="E25" s="109" t="s">
        <v>55</v>
      </c>
      <c r="F25" s="89">
        <v>481</v>
      </c>
      <c r="G25" s="89">
        <v>662</v>
      </c>
      <c r="H25" s="145">
        <v>0</v>
      </c>
      <c r="I25" s="145">
        <f>SUM(F25:H25)</f>
        <v>1143</v>
      </c>
      <c r="J25" s="154">
        <v>37</v>
      </c>
      <c r="K25" s="138">
        <v>0</v>
      </c>
      <c r="L25" s="138">
        <v>519</v>
      </c>
      <c r="M25" s="138">
        <v>0</v>
      </c>
      <c r="N25" s="138">
        <f>K25+L25+M25</f>
        <v>519</v>
      </c>
      <c r="O25" s="146">
        <v>2</v>
      </c>
      <c r="P25" s="138">
        <v>636</v>
      </c>
      <c r="Q25" s="138">
        <v>0</v>
      </c>
      <c r="R25" s="138">
        <v>0</v>
      </c>
      <c r="S25" s="138">
        <f>P25+Q25+R25</f>
        <v>636</v>
      </c>
      <c r="T25" s="147">
        <v>28</v>
      </c>
      <c r="U25" s="138">
        <v>0</v>
      </c>
      <c r="V25" s="138">
        <v>0</v>
      </c>
      <c r="W25" s="138">
        <v>0</v>
      </c>
      <c r="X25" s="138">
        <f>U25+V25+W25</f>
        <v>0</v>
      </c>
      <c r="Y25" s="139">
        <v>0</v>
      </c>
      <c r="Z25" s="83"/>
      <c r="AA25" s="138"/>
      <c r="AB25" s="138"/>
      <c r="AC25" s="138">
        <f>Z25+AA25+AB25</f>
        <v>0</v>
      </c>
      <c r="AD25" s="148"/>
      <c r="AE25" s="149">
        <f>SUM(J25+O25+T25+Y25+AD25)</f>
        <v>67</v>
      </c>
    </row>
    <row r="26" spans="1:31" ht="14.25" customHeight="1" x14ac:dyDescent="0.2">
      <c r="A26" s="162">
        <v>24</v>
      </c>
      <c r="B26" s="89" t="s">
        <v>114</v>
      </c>
      <c r="C26" s="90">
        <v>2005</v>
      </c>
      <c r="D26" s="89" t="s">
        <v>101</v>
      </c>
      <c r="E26" s="109" t="s">
        <v>19</v>
      </c>
      <c r="F26" s="89">
        <v>451</v>
      </c>
      <c r="G26" s="89">
        <v>500</v>
      </c>
      <c r="H26" s="145">
        <v>194</v>
      </c>
      <c r="I26" s="145">
        <f>SUM(F26:H26)</f>
        <v>1145</v>
      </c>
      <c r="J26" s="154">
        <v>40</v>
      </c>
      <c r="K26" s="83">
        <v>388</v>
      </c>
      <c r="L26" s="138">
        <v>314</v>
      </c>
      <c r="M26" s="138">
        <v>223</v>
      </c>
      <c r="N26" s="138">
        <f>K26+L26+M26</f>
        <v>925</v>
      </c>
      <c r="O26" s="146">
        <v>22</v>
      </c>
      <c r="P26" s="83">
        <v>0</v>
      </c>
      <c r="Q26" s="138">
        <v>0</v>
      </c>
      <c r="R26" s="138">
        <v>0</v>
      </c>
      <c r="S26" s="138">
        <f>P26+Q26+R26</f>
        <v>0</v>
      </c>
      <c r="T26" s="147">
        <v>0</v>
      </c>
      <c r="U26" s="138">
        <v>0</v>
      </c>
      <c r="V26" s="138">
        <v>0</v>
      </c>
      <c r="W26" s="138">
        <v>0</v>
      </c>
      <c r="X26" s="138">
        <f>U26+V26+W26</f>
        <v>0</v>
      </c>
      <c r="Y26" s="139">
        <v>0</v>
      </c>
      <c r="Z26" s="138"/>
      <c r="AA26" s="138"/>
      <c r="AB26" s="138"/>
      <c r="AC26" s="138">
        <f>Z26+AA26+AB26</f>
        <v>0</v>
      </c>
      <c r="AD26" s="148"/>
      <c r="AE26" s="149">
        <f>SUM(J26+O26+T26+Y26+AD26)</f>
        <v>62</v>
      </c>
    </row>
    <row r="27" spans="1:31" ht="14.25" customHeight="1" x14ac:dyDescent="0.2">
      <c r="A27" s="162">
        <v>25</v>
      </c>
      <c r="B27" s="89" t="s">
        <v>124</v>
      </c>
      <c r="C27" s="90">
        <v>2005</v>
      </c>
      <c r="D27" s="89" t="s">
        <v>101</v>
      </c>
      <c r="E27" s="109" t="s">
        <v>55</v>
      </c>
      <c r="F27" s="83">
        <v>219</v>
      </c>
      <c r="G27" s="83">
        <v>494</v>
      </c>
      <c r="H27" s="138">
        <v>0</v>
      </c>
      <c r="I27" s="138">
        <f>SUM(F27:H27)</f>
        <v>713</v>
      </c>
      <c r="J27" s="154">
        <v>14</v>
      </c>
      <c r="K27" s="138">
        <v>275</v>
      </c>
      <c r="L27" s="138">
        <v>222</v>
      </c>
      <c r="M27" s="138">
        <v>0</v>
      </c>
      <c r="N27" s="138">
        <f>K27+L27+M27</f>
        <v>497</v>
      </c>
      <c r="O27" s="146">
        <v>1</v>
      </c>
      <c r="P27" s="138">
        <v>718</v>
      </c>
      <c r="Q27" s="138">
        <v>0</v>
      </c>
      <c r="R27" s="138">
        <v>359</v>
      </c>
      <c r="S27" s="138">
        <f>P27+Q27+R27</f>
        <v>1077</v>
      </c>
      <c r="T27" s="147">
        <v>46</v>
      </c>
      <c r="U27" s="138">
        <v>0</v>
      </c>
      <c r="V27" s="138">
        <v>0</v>
      </c>
      <c r="W27" s="138">
        <v>0</v>
      </c>
      <c r="X27" s="138">
        <f>U27+V27+W27</f>
        <v>0</v>
      </c>
      <c r="Y27" s="139">
        <v>0</v>
      </c>
      <c r="Z27" s="138"/>
      <c r="AA27" s="138"/>
      <c r="AB27" s="138"/>
      <c r="AC27" s="138">
        <f>Z27+AA27+AB27</f>
        <v>0</v>
      </c>
      <c r="AD27" s="148"/>
      <c r="AE27" s="149">
        <f>SUM(J27+O27+T27+Y27+AD27)</f>
        <v>61</v>
      </c>
    </row>
    <row r="28" spans="1:31" ht="14.25" customHeight="1" x14ac:dyDescent="0.2">
      <c r="A28" s="162">
        <v>26</v>
      </c>
      <c r="B28" s="89" t="s">
        <v>117</v>
      </c>
      <c r="C28" s="90">
        <v>2004</v>
      </c>
      <c r="D28" s="89" t="s">
        <v>101</v>
      </c>
      <c r="E28" s="109" t="s">
        <v>21</v>
      </c>
      <c r="F28" s="89">
        <v>345</v>
      </c>
      <c r="G28" s="145">
        <v>465</v>
      </c>
      <c r="H28" s="145">
        <v>203</v>
      </c>
      <c r="I28" s="145">
        <f>SUM(F28:H28)</f>
        <v>1013</v>
      </c>
      <c r="J28" s="154">
        <v>31</v>
      </c>
      <c r="K28" s="138">
        <v>0</v>
      </c>
      <c r="L28" s="138">
        <v>519</v>
      </c>
      <c r="M28" s="138">
        <v>316</v>
      </c>
      <c r="N28" s="138">
        <v>835</v>
      </c>
      <c r="O28" s="146">
        <v>18</v>
      </c>
      <c r="P28" s="138">
        <v>0</v>
      </c>
      <c r="Q28" s="138">
        <v>0</v>
      </c>
      <c r="R28" s="138">
        <v>0</v>
      </c>
      <c r="S28" s="138">
        <f>P28+Q28+R28</f>
        <v>0</v>
      </c>
      <c r="T28" s="147">
        <v>0</v>
      </c>
      <c r="U28" s="83">
        <v>0</v>
      </c>
      <c r="V28" s="138">
        <v>0</v>
      </c>
      <c r="W28" s="138">
        <v>0</v>
      </c>
      <c r="X28" s="138">
        <f>U28+V28+W28</f>
        <v>0</v>
      </c>
      <c r="Y28" s="139">
        <v>0</v>
      </c>
      <c r="Z28" s="83"/>
      <c r="AA28" s="138"/>
      <c r="AB28" s="138"/>
      <c r="AC28" s="138">
        <f>Z28+AA28+AB28</f>
        <v>0</v>
      </c>
      <c r="AD28" s="148"/>
      <c r="AE28" s="149">
        <f>SUM(J28+O28+T28+Y28+AD28)</f>
        <v>49</v>
      </c>
    </row>
    <row r="29" spans="1:31" ht="14.25" customHeight="1" x14ac:dyDescent="0.2">
      <c r="A29" s="162">
        <v>27</v>
      </c>
      <c r="B29" s="89" t="s">
        <v>137</v>
      </c>
      <c r="C29" s="90">
        <v>2004</v>
      </c>
      <c r="D29" s="89" t="s">
        <v>101</v>
      </c>
      <c r="E29" s="109" t="s">
        <v>14</v>
      </c>
      <c r="F29" s="89">
        <v>124</v>
      </c>
      <c r="G29" s="89">
        <v>0</v>
      </c>
      <c r="H29" s="145">
        <v>0</v>
      </c>
      <c r="I29" s="145">
        <f>SUM(F29:H29)</f>
        <v>124</v>
      </c>
      <c r="J29" s="154">
        <v>1</v>
      </c>
      <c r="K29" s="138">
        <v>0</v>
      </c>
      <c r="L29" s="138">
        <v>100</v>
      </c>
      <c r="M29" s="138">
        <v>273</v>
      </c>
      <c r="N29" s="138">
        <f>K29+L29+M29</f>
        <v>373</v>
      </c>
      <c r="O29" s="146">
        <v>1</v>
      </c>
      <c r="P29" s="138">
        <v>50</v>
      </c>
      <c r="Q29" s="138">
        <v>285</v>
      </c>
      <c r="R29" s="138">
        <v>131</v>
      </c>
      <c r="S29" s="138">
        <f>P29+Q29+R29</f>
        <v>466</v>
      </c>
      <c r="T29" s="147">
        <v>25</v>
      </c>
      <c r="U29" s="138">
        <v>81</v>
      </c>
      <c r="V29" s="138">
        <v>0</v>
      </c>
      <c r="W29" s="138">
        <v>282</v>
      </c>
      <c r="X29" s="138">
        <f>U29+V29+W29</f>
        <v>363</v>
      </c>
      <c r="Y29" s="139">
        <v>20</v>
      </c>
      <c r="Z29" s="138"/>
      <c r="AA29" s="138"/>
      <c r="AB29" s="138"/>
      <c r="AC29" s="138">
        <f>Z29+AA29+AB29</f>
        <v>0</v>
      </c>
      <c r="AD29" s="148"/>
      <c r="AE29" s="149">
        <f>SUM(Y29+T29+O29)</f>
        <v>46</v>
      </c>
    </row>
    <row r="30" spans="1:31" ht="14.25" customHeight="1" x14ac:dyDescent="0.2">
      <c r="A30" s="162">
        <v>28</v>
      </c>
      <c r="B30" s="89" t="s">
        <v>138</v>
      </c>
      <c r="C30" s="90">
        <v>2005</v>
      </c>
      <c r="D30" s="89" t="s">
        <v>101</v>
      </c>
      <c r="E30" s="109" t="s">
        <v>19</v>
      </c>
      <c r="F30" s="89">
        <v>57</v>
      </c>
      <c r="G30" s="89">
        <v>0</v>
      </c>
      <c r="H30" s="145">
        <v>32</v>
      </c>
      <c r="I30" s="145">
        <f>SUM(F30:H30)</f>
        <v>89</v>
      </c>
      <c r="J30" s="154">
        <v>1</v>
      </c>
      <c r="K30" s="138">
        <v>69</v>
      </c>
      <c r="L30" s="138">
        <v>84</v>
      </c>
      <c r="M30" s="138">
        <v>83</v>
      </c>
      <c r="N30" s="138">
        <f>K30+L30+M30</f>
        <v>236</v>
      </c>
      <c r="O30" s="146">
        <v>1</v>
      </c>
      <c r="P30" s="138">
        <v>164</v>
      </c>
      <c r="Q30" s="138">
        <v>173</v>
      </c>
      <c r="R30" s="138">
        <v>0</v>
      </c>
      <c r="S30" s="138">
        <f>P30+Q30+R30</f>
        <v>337</v>
      </c>
      <c r="T30" s="147">
        <v>20</v>
      </c>
      <c r="U30" s="138">
        <v>196</v>
      </c>
      <c r="V30" s="138">
        <v>149</v>
      </c>
      <c r="W30" s="138">
        <v>0</v>
      </c>
      <c r="X30" s="138">
        <f>U30+V30+W30</f>
        <v>345</v>
      </c>
      <c r="Y30" s="139">
        <v>18</v>
      </c>
      <c r="Z30" s="138"/>
      <c r="AA30" s="138"/>
      <c r="AB30" s="138"/>
      <c r="AC30" s="138">
        <f>Z30+AA30+AB30</f>
        <v>0</v>
      </c>
      <c r="AD30" s="148"/>
      <c r="AE30" s="149">
        <f>SUM(Y30+T30+O30)</f>
        <v>39</v>
      </c>
    </row>
    <row r="31" spans="1:31" ht="14.25" customHeight="1" x14ac:dyDescent="0.2">
      <c r="A31" s="162">
        <v>29</v>
      </c>
      <c r="B31" s="89" t="s">
        <v>130</v>
      </c>
      <c r="C31" s="90">
        <v>2005</v>
      </c>
      <c r="D31" s="89" t="s">
        <v>101</v>
      </c>
      <c r="E31" s="109" t="s">
        <v>14</v>
      </c>
      <c r="F31" s="89">
        <v>251</v>
      </c>
      <c r="G31" s="145">
        <v>304</v>
      </c>
      <c r="H31" s="145">
        <v>0</v>
      </c>
      <c r="I31" s="145">
        <f>SUM(F31:H31)</f>
        <v>555</v>
      </c>
      <c r="J31" s="154">
        <v>2</v>
      </c>
      <c r="K31" s="138">
        <v>0</v>
      </c>
      <c r="L31" s="138">
        <v>263</v>
      </c>
      <c r="M31" s="138">
        <v>234</v>
      </c>
      <c r="N31" s="138">
        <f>K31+L31+M31</f>
        <v>497</v>
      </c>
      <c r="O31" s="146">
        <v>1</v>
      </c>
      <c r="P31" s="138">
        <v>0</v>
      </c>
      <c r="Q31" s="138">
        <v>0</v>
      </c>
      <c r="R31" s="138">
        <v>0</v>
      </c>
      <c r="S31" s="138">
        <f>P31+Q31+R31</f>
        <v>0</v>
      </c>
      <c r="T31" s="147">
        <v>0</v>
      </c>
      <c r="U31" s="138">
        <v>326</v>
      </c>
      <c r="V31" s="138">
        <v>446</v>
      </c>
      <c r="W31" s="138">
        <v>286</v>
      </c>
      <c r="X31" s="138">
        <f>U31+V31+W31</f>
        <v>1058</v>
      </c>
      <c r="Y31" s="139">
        <v>34</v>
      </c>
      <c r="Z31" s="138"/>
      <c r="AA31" s="138"/>
      <c r="AB31" s="138"/>
      <c r="AC31" s="138">
        <f>Z31+AA31+AB31</f>
        <v>0</v>
      </c>
      <c r="AD31" s="148"/>
      <c r="AE31" s="149">
        <f>SUM(Y31+O31+J31)</f>
        <v>37</v>
      </c>
    </row>
    <row r="32" spans="1:31" ht="14.25" customHeight="1" x14ac:dyDescent="0.2">
      <c r="A32" s="162">
        <v>30</v>
      </c>
      <c r="B32" s="89" t="s">
        <v>272</v>
      </c>
      <c r="C32" s="90">
        <v>2004</v>
      </c>
      <c r="D32" s="89" t="s">
        <v>101</v>
      </c>
      <c r="E32" s="109" t="s">
        <v>43</v>
      </c>
      <c r="F32" s="89">
        <v>258</v>
      </c>
      <c r="G32" s="145">
        <v>0</v>
      </c>
      <c r="H32" s="145">
        <v>0</v>
      </c>
      <c r="I32" s="145">
        <f>SUM(F32:H32)</f>
        <v>258</v>
      </c>
      <c r="J32" s="154">
        <v>1</v>
      </c>
      <c r="K32" s="138">
        <v>360</v>
      </c>
      <c r="L32" s="138">
        <v>225</v>
      </c>
      <c r="M32" s="138">
        <v>138</v>
      </c>
      <c r="N32" s="138">
        <f>K32+L32+M32</f>
        <v>723</v>
      </c>
      <c r="O32" s="146">
        <v>12</v>
      </c>
      <c r="P32" s="138">
        <v>394</v>
      </c>
      <c r="Q32" s="138">
        <v>0</v>
      </c>
      <c r="R32" s="138">
        <v>0</v>
      </c>
      <c r="S32" s="138">
        <f>P32+Q32+R32</f>
        <v>394</v>
      </c>
      <c r="T32" s="147">
        <v>22</v>
      </c>
      <c r="U32" s="83">
        <v>0</v>
      </c>
      <c r="V32" s="138">
        <v>0</v>
      </c>
      <c r="W32" s="138">
        <v>0</v>
      </c>
      <c r="X32" s="138">
        <f>U32+V32+W32</f>
        <v>0</v>
      </c>
      <c r="Y32" s="139">
        <v>0</v>
      </c>
      <c r="Z32" s="138"/>
      <c r="AA32" s="138"/>
      <c r="AB32" s="138"/>
      <c r="AC32" s="138">
        <f>Z32+AA32+AB32</f>
        <v>0</v>
      </c>
      <c r="AD32" s="148"/>
      <c r="AE32" s="149">
        <f>SUM(J32+O32+T32+Y32+AD32)</f>
        <v>35</v>
      </c>
    </row>
    <row r="33" spans="1:31" ht="14.25" customHeight="1" x14ac:dyDescent="0.2">
      <c r="A33" s="162">
        <v>30</v>
      </c>
      <c r="B33" s="107" t="s">
        <v>303</v>
      </c>
      <c r="C33" s="90">
        <v>2004</v>
      </c>
      <c r="D33" s="107" t="s">
        <v>101</v>
      </c>
      <c r="E33" s="110" t="s">
        <v>69</v>
      </c>
      <c r="F33" s="89">
        <v>0</v>
      </c>
      <c r="G33" s="89">
        <v>0</v>
      </c>
      <c r="H33" s="145">
        <v>0</v>
      </c>
      <c r="I33" s="145">
        <v>0</v>
      </c>
      <c r="J33" s="155">
        <v>0</v>
      </c>
      <c r="K33" s="138">
        <v>0</v>
      </c>
      <c r="L33" s="138">
        <v>0</v>
      </c>
      <c r="M33" s="138">
        <v>680</v>
      </c>
      <c r="N33" s="138">
        <f>K33+L33+M33</f>
        <v>680</v>
      </c>
      <c r="O33" s="146">
        <v>10</v>
      </c>
      <c r="P33" s="138">
        <v>0</v>
      </c>
      <c r="Q33" s="138">
        <v>0</v>
      </c>
      <c r="R33" s="138">
        <v>0</v>
      </c>
      <c r="S33" s="138">
        <f>P33+Q33+R33</f>
        <v>0</v>
      </c>
      <c r="T33" s="147">
        <v>0</v>
      </c>
      <c r="U33" s="138">
        <v>0</v>
      </c>
      <c r="V33" s="138">
        <v>0</v>
      </c>
      <c r="W33" s="138">
        <v>689</v>
      </c>
      <c r="X33" s="138">
        <f>U33+V33+W33</f>
        <v>689</v>
      </c>
      <c r="Y33" s="139">
        <v>25</v>
      </c>
      <c r="Z33" s="138"/>
      <c r="AA33" s="138"/>
      <c r="AB33" s="138"/>
      <c r="AC33" s="138">
        <f>Z33+AA33+AB33</f>
        <v>0</v>
      </c>
      <c r="AD33" s="148"/>
      <c r="AE33" s="149">
        <f>SUM(Y33+O33+T33)</f>
        <v>35</v>
      </c>
    </row>
    <row r="34" spans="1:31" ht="14.25" customHeight="1" x14ac:dyDescent="0.2">
      <c r="A34" s="162">
        <v>32</v>
      </c>
      <c r="B34" s="89" t="s">
        <v>134</v>
      </c>
      <c r="C34" s="90">
        <v>2005</v>
      </c>
      <c r="D34" s="89" t="s">
        <v>101</v>
      </c>
      <c r="E34" s="109" t="s">
        <v>21</v>
      </c>
      <c r="F34" s="89">
        <v>107</v>
      </c>
      <c r="G34" s="89">
        <v>152</v>
      </c>
      <c r="H34" s="145">
        <v>40</v>
      </c>
      <c r="I34" s="145">
        <f>SUM(F34:H34)</f>
        <v>299</v>
      </c>
      <c r="J34" s="154">
        <v>1</v>
      </c>
      <c r="K34" s="138">
        <v>171</v>
      </c>
      <c r="L34" s="138">
        <v>72</v>
      </c>
      <c r="M34" s="138">
        <v>0</v>
      </c>
      <c r="N34" s="138">
        <f>K34+L34+M34</f>
        <v>243</v>
      </c>
      <c r="O34" s="146">
        <v>1</v>
      </c>
      <c r="P34" s="138">
        <v>121</v>
      </c>
      <c r="Q34" s="138">
        <v>0</v>
      </c>
      <c r="R34" s="138">
        <v>0</v>
      </c>
      <c r="S34" s="138">
        <f>P34+Q34+R34</f>
        <v>121</v>
      </c>
      <c r="T34" s="147">
        <v>18</v>
      </c>
      <c r="U34" s="138">
        <v>30</v>
      </c>
      <c r="V34" s="138">
        <v>124</v>
      </c>
      <c r="W34" s="138">
        <v>45</v>
      </c>
      <c r="X34" s="138">
        <f>U34+V34+W34</f>
        <v>199</v>
      </c>
      <c r="Y34" s="139">
        <v>14</v>
      </c>
      <c r="Z34" s="138"/>
      <c r="AA34" s="138"/>
      <c r="AB34" s="138"/>
      <c r="AC34" s="138">
        <f>Z34+AA34+AB34</f>
        <v>0</v>
      </c>
      <c r="AD34" s="148"/>
      <c r="AE34" s="149">
        <f>SUM(Y34+T34+O34)</f>
        <v>33</v>
      </c>
    </row>
    <row r="35" spans="1:31" ht="14.25" customHeight="1" x14ac:dyDescent="0.2">
      <c r="A35" s="162">
        <v>33</v>
      </c>
      <c r="B35" s="150" t="s">
        <v>337</v>
      </c>
      <c r="C35" s="84">
        <v>2004</v>
      </c>
      <c r="D35" s="150" t="s">
        <v>101</v>
      </c>
      <c r="E35" s="151" t="s">
        <v>17</v>
      </c>
      <c r="F35" s="89">
        <v>0</v>
      </c>
      <c r="G35" s="89">
        <v>0</v>
      </c>
      <c r="H35" s="145">
        <v>0</v>
      </c>
      <c r="I35" s="145">
        <f>SUM(F35:H35)</f>
        <v>0</v>
      </c>
      <c r="J35" s="155">
        <v>0</v>
      </c>
      <c r="K35" s="138">
        <v>0</v>
      </c>
      <c r="L35" s="138">
        <v>0</v>
      </c>
      <c r="M35" s="138">
        <v>0</v>
      </c>
      <c r="N35" s="138">
        <f>K35+L35+M35</f>
        <v>0</v>
      </c>
      <c r="O35" s="146">
        <v>0</v>
      </c>
      <c r="P35" s="138">
        <v>0</v>
      </c>
      <c r="Q35" s="138">
        <v>0</v>
      </c>
      <c r="R35" s="138">
        <v>0</v>
      </c>
      <c r="S35" s="138">
        <f>P35+Q35+R35</f>
        <v>0</v>
      </c>
      <c r="T35" s="147">
        <v>0</v>
      </c>
      <c r="U35" s="138">
        <v>889</v>
      </c>
      <c r="V35" s="138">
        <v>0</v>
      </c>
      <c r="W35" s="138">
        <v>0</v>
      </c>
      <c r="X35" s="138">
        <f>U35+V35+W35</f>
        <v>889</v>
      </c>
      <c r="Y35" s="139">
        <v>31</v>
      </c>
      <c r="Z35" s="138"/>
      <c r="AA35" s="138"/>
      <c r="AB35" s="138"/>
      <c r="AC35" s="138">
        <f>Z35+AA35+AB35</f>
        <v>0</v>
      </c>
      <c r="AD35" s="148"/>
      <c r="AE35" s="149">
        <f>SUM(J35+O35+T35+Y35+AD35)</f>
        <v>31</v>
      </c>
    </row>
    <row r="36" spans="1:31" ht="14.25" customHeight="1" x14ac:dyDescent="0.2">
      <c r="A36" s="162">
        <v>34</v>
      </c>
      <c r="B36" s="107" t="s">
        <v>273</v>
      </c>
      <c r="C36" s="90">
        <v>2005</v>
      </c>
      <c r="D36" s="107" t="s">
        <v>101</v>
      </c>
      <c r="E36" s="110" t="s">
        <v>21</v>
      </c>
      <c r="F36" s="89">
        <v>0</v>
      </c>
      <c r="G36" s="89">
        <v>0</v>
      </c>
      <c r="H36" s="89">
        <v>0</v>
      </c>
      <c r="I36" s="145">
        <f>SUM(F36:H36)</f>
        <v>0</v>
      </c>
      <c r="J36" s="155">
        <v>0</v>
      </c>
      <c r="K36" s="138">
        <v>0</v>
      </c>
      <c r="L36" s="138">
        <v>31</v>
      </c>
      <c r="M36" s="138">
        <v>40</v>
      </c>
      <c r="N36" s="138">
        <f>K36+L36+M36</f>
        <v>71</v>
      </c>
      <c r="O36" s="146">
        <v>1</v>
      </c>
      <c r="P36" s="138">
        <v>0</v>
      </c>
      <c r="Q36" s="138">
        <v>61</v>
      </c>
      <c r="R36" s="138">
        <v>0</v>
      </c>
      <c r="S36" s="138">
        <f>P36+Q36+R36</f>
        <v>61</v>
      </c>
      <c r="T36" s="147">
        <v>16</v>
      </c>
      <c r="U36" s="138">
        <v>0</v>
      </c>
      <c r="V36" s="138">
        <v>0</v>
      </c>
      <c r="W36" s="138">
        <v>50</v>
      </c>
      <c r="X36" s="138">
        <f>U36+V36+W36</f>
        <v>50</v>
      </c>
      <c r="Y36" s="139">
        <v>12</v>
      </c>
      <c r="Z36" s="138"/>
      <c r="AA36" s="138"/>
      <c r="AB36" s="138"/>
      <c r="AC36" s="138">
        <f>Z36+AA36+AB36</f>
        <v>0</v>
      </c>
      <c r="AD36" s="148"/>
      <c r="AE36" s="149">
        <f>SUM(Y36+T36+O36)</f>
        <v>29</v>
      </c>
    </row>
    <row r="37" spans="1:31" ht="14.25" customHeight="1" x14ac:dyDescent="0.2">
      <c r="A37" s="162">
        <v>35</v>
      </c>
      <c r="B37" s="89" t="s">
        <v>125</v>
      </c>
      <c r="C37" s="90">
        <v>2004</v>
      </c>
      <c r="D37" s="89" t="s">
        <v>101</v>
      </c>
      <c r="E37" s="109" t="s">
        <v>21</v>
      </c>
      <c r="F37" s="89">
        <v>143</v>
      </c>
      <c r="G37" s="145">
        <v>263</v>
      </c>
      <c r="H37" s="145">
        <v>278</v>
      </c>
      <c r="I37" s="145">
        <f>SUM(F37:H37)</f>
        <v>684</v>
      </c>
      <c r="J37" s="154">
        <v>12</v>
      </c>
      <c r="K37" s="138">
        <v>284</v>
      </c>
      <c r="L37" s="138">
        <v>266</v>
      </c>
      <c r="M37" s="138">
        <v>258</v>
      </c>
      <c r="N37" s="138">
        <f>K37+L37+M37</f>
        <v>808</v>
      </c>
      <c r="O37" s="146">
        <v>16</v>
      </c>
      <c r="P37" s="83">
        <v>0</v>
      </c>
      <c r="Q37" s="138">
        <v>0</v>
      </c>
      <c r="R37" s="138">
        <v>0</v>
      </c>
      <c r="S37" s="138">
        <f>P37+Q37+R37</f>
        <v>0</v>
      </c>
      <c r="T37" s="147"/>
      <c r="U37" s="83">
        <v>0</v>
      </c>
      <c r="V37" s="138">
        <v>0</v>
      </c>
      <c r="W37" s="138">
        <v>0</v>
      </c>
      <c r="X37" s="138">
        <f>U37+V37+W37</f>
        <v>0</v>
      </c>
      <c r="Y37" s="139">
        <v>0</v>
      </c>
      <c r="Z37" s="83"/>
      <c r="AA37" s="138"/>
      <c r="AB37" s="138"/>
      <c r="AC37" s="138">
        <f>Z37+AA37+AB37</f>
        <v>0</v>
      </c>
      <c r="AD37" s="148"/>
      <c r="AE37" s="149">
        <f>SUM(J37+O37+T37+Y37+AD37)</f>
        <v>28</v>
      </c>
    </row>
    <row r="38" spans="1:31" ht="14.25" customHeight="1" x14ac:dyDescent="0.2">
      <c r="A38" s="162">
        <v>35</v>
      </c>
      <c r="B38" s="107" t="s">
        <v>302</v>
      </c>
      <c r="C38" s="90">
        <v>2005</v>
      </c>
      <c r="D38" s="107" t="s">
        <v>101</v>
      </c>
      <c r="E38" s="110" t="s">
        <v>19</v>
      </c>
      <c r="F38" s="89">
        <v>0</v>
      </c>
      <c r="G38" s="89">
        <v>0</v>
      </c>
      <c r="H38" s="145">
        <v>0</v>
      </c>
      <c r="I38" s="145">
        <f>SUM(F38:H38)</f>
        <v>0</v>
      </c>
      <c r="J38" s="155">
        <v>0</v>
      </c>
      <c r="K38" s="138">
        <v>421</v>
      </c>
      <c r="L38" s="138">
        <v>192</v>
      </c>
      <c r="M38" s="138">
        <v>352</v>
      </c>
      <c r="N38" s="138">
        <f>K38+L38+M38</f>
        <v>965</v>
      </c>
      <c r="O38" s="146">
        <v>28</v>
      </c>
      <c r="P38" s="138">
        <v>0</v>
      </c>
      <c r="Q38" s="138">
        <v>0</v>
      </c>
      <c r="R38" s="138">
        <v>0</v>
      </c>
      <c r="S38" s="138">
        <f>P38+Q38+R38</f>
        <v>0</v>
      </c>
      <c r="T38" s="147"/>
      <c r="U38" s="138">
        <v>0</v>
      </c>
      <c r="V38" s="138">
        <v>0</v>
      </c>
      <c r="W38" s="138">
        <v>0</v>
      </c>
      <c r="X38" s="138">
        <f>U38+V38+W38</f>
        <v>0</v>
      </c>
      <c r="Y38" s="139">
        <v>0</v>
      </c>
      <c r="Z38" s="83"/>
      <c r="AA38" s="138"/>
      <c r="AB38" s="138"/>
      <c r="AC38" s="138">
        <f>Z38+AA38+AB38</f>
        <v>0</v>
      </c>
      <c r="AD38" s="148"/>
      <c r="AE38" s="149">
        <f>SUM(J38+O38+T38+Y38+AD38)</f>
        <v>28</v>
      </c>
    </row>
    <row r="39" spans="1:31" ht="14.25" customHeight="1" x14ac:dyDescent="0.2">
      <c r="A39" s="162">
        <v>37</v>
      </c>
      <c r="B39" s="150" t="s">
        <v>338</v>
      </c>
      <c r="C39" s="84">
        <v>2005</v>
      </c>
      <c r="D39" s="150" t="s">
        <v>101</v>
      </c>
      <c r="E39" s="151" t="s">
        <v>14</v>
      </c>
      <c r="F39" s="89">
        <v>0</v>
      </c>
      <c r="G39" s="89">
        <v>0</v>
      </c>
      <c r="H39" s="145">
        <v>0</v>
      </c>
      <c r="I39" s="145">
        <f>SUM(F39:H39)</f>
        <v>0</v>
      </c>
      <c r="J39" s="155">
        <v>0</v>
      </c>
      <c r="K39" s="138">
        <v>0</v>
      </c>
      <c r="L39" s="138">
        <v>0</v>
      </c>
      <c r="M39" s="138">
        <v>0</v>
      </c>
      <c r="N39" s="138">
        <f>K39+L39+M39</f>
        <v>0</v>
      </c>
      <c r="O39" s="146">
        <v>0</v>
      </c>
      <c r="P39" s="138">
        <v>0</v>
      </c>
      <c r="Q39" s="138">
        <v>0</v>
      </c>
      <c r="R39" s="138">
        <v>0</v>
      </c>
      <c r="S39" s="138">
        <f>P39+Q39+R39</f>
        <v>0</v>
      </c>
      <c r="T39" s="147">
        <v>0</v>
      </c>
      <c r="U39" s="138">
        <v>0</v>
      </c>
      <c r="V39" s="138">
        <v>0</v>
      </c>
      <c r="W39" s="138">
        <v>658</v>
      </c>
      <c r="X39" s="138">
        <f>U39+V39+W39</f>
        <v>658</v>
      </c>
      <c r="Y39" s="139">
        <v>22</v>
      </c>
      <c r="Z39" s="138"/>
      <c r="AA39" s="138"/>
      <c r="AB39" s="138"/>
      <c r="AC39" s="138">
        <f>Z39+AA39+AB39</f>
        <v>0</v>
      </c>
      <c r="AD39" s="148"/>
      <c r="AE39" s="149">
        <f>SUM(J39+O39+T39+Y39+AD39)</f>
        <v>22</v>
      </c>
    </row>
    <row r="40" spans="1:31" ht="14.25" customHeight="1" x14ac:dyDescent="0.2">
      <c r="A40" s="162">
        <v>38</v>
      </c>
      <c r="B40" s="89" t="s">
        <v>121</v>
      </c>
      <c r="C40" s="90">
        <v>2005</v>
      </c>
      <c r="D40" s="89" t="s">
        <v>101</v>
      </c>
      <c r="E40" s="109" t="s">
        <v>110</v>
      </c>
      <c r="F40" s="89">
        <v>194</v>
      </c>
      <c r="G40" s="89">
        <v>446</v>
      </c>
      <c r="H40" s="145">
        <v>221</v>
      </c>
      <c r="I40" s="145">
        <f>SUM(F40:H40)</f>
        <v>861</v>
      </c>
      <c r="J40" s="154">
        <v>20</v>
      </c>
      <c r="K40" s="138">
        <v>0</v>
      </c>
      <c r="L40" s="138">
        <v>0</v>
      </c>
      <c r="M40" s="138">
        <v>0</v>
      </c>
      <c r="N40" s="138">
        <f>K40+L40+M40</f>
        <v>0</v>
      </c>
      <c r="O40" s="146">
        <v>0</v>
      </c>
      <c r="P40" s="138">
        <v>0</v>
      </c>
      <c r="Q40" s="138">
        <v>0</v>
      </c>
      <c r="R40" s="138">
        <v>0</v>
      </c>
      <c r="S40" s="138">
        <f>P40+Q40+R40</f>
        <v>0</v>
      </c>
      <c r="T40" s="147">
        <v>0</v>
      </c>
      <c r="U40" s="138">
        <v>0</v>
      </c>
      <c r="V40" s="138">
        <v>0</v>
      </c>
      <c r="W40" s="138">
        <v>0</v>
      </c>
      <c r="X40" s="138">
        <f>U40+V40+W40</f>
        <v>0</v>
      </c>
      <c r="Y40" s="139">
        <v>0</v>
      </c>
      <c r="Z40" s="83"/>
      <c r="AA40" s="138"/>
      <c r="AB40" s="138"/>
      <c r="AC40" s="138">
        <f>Z40+AA40+AB40</f>
        <v>0</v>
      </c>
      <c r="AD40" s="148"/>
      <c r="AE40" s="149">
        <f>SUM(J40+O40+T40+Y40+AD40)</f>
        <v>20</v>
      </c>
    </row>
    <row r="41" spans="1:31" ht="14.25" customHeight="1" x14ac:dyDescent="0.2">
      <c r="A41" s="162">
        <v>39</v>
      </c>
      <c r="B41" s="95" t="s">
        <v>135</v>
      </c>
      <c r="C41" s="88">
        <v>2005</v>
      </c>
      <c r="D41" s="95" t="s">
        <v>101</v>
      </c>
      <c r="E41" s="111" t="s">
        <v>136</v>
      </c>
      <c r="F41" s="145">
        <v>0</v>
      </c>
      <c r="G41" s="145">
        <v>0</v>
      </c>
      <c r="H41" s="145">
        <v>186</v>
      </c>
      <c r="I41" s="145">
        <f>SUM(F41:H41)</f>
        <v>186</v>
      </c>
      <c r="J41" s="154">
        <v>1</v>
      </c>
      <c r="K41" s="83">
        <v>0</v>
      </c>
      <c r="L41" s="138">
        <v>0</v>
      </c>
      <c r="M41" s="138">
        <v>175</v>
      </c>
      <c r="N41" s="138">
        <f>K41+L41+M41</f>
        <v>175</v>
      </c>
      <c r="O41" s="146">
        <v>1</v>
      </c>
      <c r="P41" s="138">
        <v>0</v>
      </c>
      <c r="Q41" s="138">
        <v>0</v>
      </c>
      <c r="R41" s="138">
        <v>0</v>
      </c>
      <c r="S41" s="138">
        <f>P41+Q41+R41</f>
        <v>0</v>
      </c>
      <c r="T41" s="147">
        <v>0</v>
      </c>
      <c r="U41" s="138">
        <v>0</v>
      </c>
      <c r="V41" s="138">
        <v>0</v>
      </c>
      <c r="W41" s="138">
        <v>267</v>
      </c>
      <c r="X41" s="138">
        <f>U41+V41+W41</f>
        <v>267</v>
      </c>
      <c r="Y41" s="139">
        <v>16</v>
      </c>
      <c r="Z41" s="138"/>
      <c r="AA41" s="138"/>
      <c r="AB41" s="138"/>
      <c r="AC41" s="138">
        <f>Z41+AA41+AB41</f>
        <v>0</v>
      </c>
      <c r="AD41" s="148"/>
      <c r="AE41" s="149">
        <f>SUM(J41+O41+T41+Y41+AD41)</f>
        <v>18</v>
      </c>
    </row>
    <row r="42" spans="1:31" ht="14.25" customHeight="1" x14ac:dyDescent="0.2">
      <c r="A42" s="162">
        <v>40</v>
      </c>
      <c r="B42" s="95" t="s">
        <v>305</v>
      </c>
      <c r="C42" s="88">
        <v>2004</v>
      </c>
      <c r="D42" s="95" t="s">
        <v>101</v>
      </c>
      <c r="E42" s="111" t="s">
        <v>76</v>
      </c>
      <c r="F42" s="145">
        <v>0</v>
      </c>
      <c r="G42" s="145">
        <v>0</v>
      </c>
      <c r="H42" s="145">
        <v>0</v>
      </c>
      <c r="I42" s="145">
        <f>SUM(F42:H42)</f>
        <v>0</v>
      </c>
      <c r="J42" s="155">
        <v>0</v>
      </c>
      <c r="K42" s="138">
        <v>654</v>
      </c>
      <c r="L42" s="138">
        <v>0</v>
      </c>
      <c r="M42" s="138">
        <v>0</v>
      </c>
      <c r="N42" s="138">
        <f>K42+L42+M42</f>
        <v>654</v>
      </c>
      <c r="O42" s="146">
        <v>8</v>
      </c>
      <c r="P42" s="138">
        <v>0</v>
      </c>
      <c r="Q42" s="138">
        <v>0</v>
      </c>
      <c r="R42" s="138">
        <v>0</v>
      </c>
      <c r="S42" s="138">
        <f>P42+Q42+R42</f>
        <v>0</v>
      </c>
      <c r="T42" s="147">
        <v>0</v>
      </c>
      <c r="U42" s="138">
        <v>0</v>
      </c>
      <c r="V42" s="138">
        <v>0</v>
      </c>
      <c r="W42" s="138">
        <v>0</v>
      </c>
      <c r="X42" s="138">
        <f>U42+V42+W42</f>
        <v>0</v>
      </c>
      <c r="Y42" s="139">
        <v>0</v>
      </c>
      <c r="Z42" s="138"/>
      <c r="AA42" s="138"/>
      <c r="AB42" s="138"/>
      <c r="AC42" s="138">
        <f>Z42+AA42+AB42</f>
        <v>0</v>
      </c>
      <c r="AD42" s="148"/>
      <c r="AE42" s="149">
        <f>SUM(J42+O42+T42+Y42+AD42)</f>
        <v>8</v>
      </c>
    </row>
    <row r="43" spans="1:31" ht="14.25" customHeight="1" x14ac:dyDescent="0.2">
      <c r="A43" s="162">
        <v>41</v>
      </c>
      <c r="B43" s="89" t="s">
        <v>128</v>
      </c>
      <c r="C43" s="90">
        <v>2004</v>
      </c>
      <c r="D43" s="89" t="s">
        <v>101</v>
      </c>
      <c r="E43" s="109" t="s">
        <v>76</v>
      </c>
      <c r="F43" s="89">
        <v>263</v>
      </c>
      <c r="G43" s="145">
        <v>0</v>
      </c>
      <c r="H43" s="145">
        <v>302</v>
      </c>
      <c r="I43" s="145">
        <f>SUM(F43:H43)</f>
        <v>565</v>
      </c>
      <c r="J43" s="154">
        <v>6</v>
      </c>
      <c r="K43" s="138">
        <v>0</v>
      </c>
      <c r="L43" s="138">
        <v>0</v>
      </c>
      <c r="M43" s="138">
        <v>489</v>
      </c>
      <c r="N43" s="138">
        <f>K43+L43+M43</f>
        <v>489</v>
      </c>
      <c r="O43" s="146">
        <v>1</v>
      </c>
      <c r="P43" s="138">
        <v>0</v>
      </c>
      <c r="Q43" s="138">
        <v>0</v>
      </c>
      <c r="R43" s="138">
        <v>0</v>
      </c>
      <c r="S43" s="138">
        <f>P43+Q43+R43</f>
        <v>0</v>
      </c>
      <c r="T43" s="147">
        <v>0</v>
      </c>
      <c r="U43" s="138">
        <v>0</v>
      </c>
      <c r="V43" s="138">
        <v>0</v>
      </c>
      <c r="W43" s="138">
        <v>0</v>
      </c>
      <c r="X43" s="138">
        <f>U43+V43+W43</f>
        <v>0</v>
      </c>
      <c r="Y43" s="139">
        <v>0</v>
      </c>
      <c r="Z43" s="138"/>
      <c r="AA43" s="138"/>
      <c r="AB43" s="138"/>
      <c r="AC43" s="138">
        <f>Z43+AA43+AB43</f>
        <v>0</v>
      </c>
      <c r="AD43" s="148"/>
      <c r="AE43" s="149">
        <f>SUM(J43+O43+T43+Y43+AD43)</f>
        <v>7</v>
      </c>
    </row>
    <row r="44" spans="1:31" ht="14.25" customHeight="1" x14ac:dyDescent="0.2">
      <c r="A44" s="162">
        <v>42</v>
      </c>
      <c r="B44" s="89" t="s">
        <v>300</v>
      </c>
      <c r="C44" s="90">
        <v>2004</v>
      </c>
      <c r="D44" s="89" t="s">
        <v>101</v>
      </c>
      <c r="E44" s="109" t="s">
        <v>76</v>
      </c>
      <c r="F44" s="145">
        <v>0</v>
      </c>
      <c r="G44" s="145">
        <v>0</v>
      </c>
      <c r="H44" s="145">
        <v>0</v>
      </c>
      <c r="I44" s="145">
        <f>SUM(F44:H44)</f>
        <v>0</v>
      </c>
      <c r="J44" s="155">
        <v>0</v>
      </c>
      <c r="K44" s="138">
        <v>561</v>
      </c>
      <c r="L44" s="138">
        <v>0</v>
      </c>
      <c r="M44" s="138">
        <v>0</v>
      </c>
      <c r="N44" s="138">
        <f>K44+L44+M44</f>
        <v>561</v>
      </c>
      <c r="O44" s="146">
        <v>6</v>
      </c>
      <c r="P44" s="138">
        <v>0</v>
      </c>
      <c r="Q44" s="138">
        <v>0</v>
      </c>
      <c r="R44" s="138">
        <v>0</v>
      </c>
      <c r="S44" s="138">
        <f>P44+Q44+R44</f>
        <v>0</v>
      </c>
      <c r="T44" s="147">
        <v>0</v>
      </c>
      <c r="U44" s="138">
        <v>0</v>
      </c>
      <c r="V44" s="138">
        <v>0</v>
      </c>
      <c r="W44" s="138">
        <v>0</v>
      </c>
      <c r="X44" s="138">
        <f>U44+V44+W44</f>
        <v>0</v>
      </c>
      <c r="Y44" s="139">
        <v>0</v>
      </c>
      <c r="Z44" s="83"/>
      <c r="AA44" s="138"/>
      <c r="AB44" s="138"/>
      <c r="AC44" s="138">
        <f>Z44+AA44+AB44</f>
        <v>0</v>
      </c>
      <c r="AD44" s="148"/>
      <c r="AE44" s="149">
        <f>SUM(J44+O44+T44+Y44+AD44)</f>
        <v>6</v>
      </c>
    </row>
    <row r="45" spans="1:31" ht="14.25" customHeight="1" x14ac:dyDescent="0.2">
      <c r="A45" s="162">
        <v>43</v>
      </c>
      <c r="B45" s="89" t="s">
        <v>131</v>
      </c>
      <c r="C45" s="90">
        <v>2005</v>
      </c>
      <c r="D45" s="89" t="s">
        <v>101</v>
      </c>
      <c r="E45" s="109" t="s">
        <v>43</v>
      </c>
      <c r="F45" s="89">
        <v>534</v>
      </c>
      <c r="G45" s="145">
        <v>0</v>
      </c>
      <c r="H45" s="145">
        <v>0</v>
      </c>
      <c r="I45" s="145">
        <f>SUM(F45:H45)</f>
        <v>534</v>
      </c>
      <c r="J45" s="154">
        <v>1</v>
      </c>
      <c r="K45" s="138">
        <v>525</v>
      </c>
      <c r="L45" s="138">
        <v>0</v>
      </c>
      <c r="M45" s="138">
        <v>0</v>
      </c>
      <c r="N45" s="138">
        <f>K45+L45+M45</f>
        <v>525</v>
      </c>
      <c r="O45" s="146">
        <v>4</v>
      </c>
      <c r="P45" s="83">
        <v>0</v>
      </c>
      <c r="Q45" s="138">
        <v>0</v>
      </c>
      <c r="R45" s="138">
        <v>0</v>
      </c>
      <c r="S45" s="138">
        <f>P45+Q45+R45</f>
        <v>0</v>
      </c>
      <c r="T45" s="147">
        <v>0</v>
      </c>
      <c r="U45" s="138">
        <v>0</v>
      </c>
      <c r="V45" s="138">
        <v>0</v>
      </c>
      <c r="W45" s="138">
        <v>0</v>
      </c>
      <c r="X45" s="138">
        <f>U45+V45+W45</f>
        <v>0</v>
      </c>
      <c r="Y45" s="139">
        <v>0</v>
      </c>
      <c r="Z45" s="138"/>
      <c r="AA45" s="138"/>
      <c r="AB45" s="138"/>
      <c r="AC45" s="138">
        <f>Z45+AA45+AB45</f>
        <v>0</v>
      </c>
      <c r="AD45" s="148"/>
      <c r="AE45" s="149">
        <f>SUM(J45+O45+T45+Y45+AD45)</f>
        <v>5</v>
      </c>
    </row>
    <row r="46" spans="1:31" ht="14.25" customHeight="1" x14ac:dyDescent="0.2">
      <c r="A46" s="162">
        <v>44</v>
      </c>
      <c r="B46" s="89" t="s">
        <v>129</v>
      </c>
      <c r="C46" s="90">
        <v>2005</v>
      </c>
      <c r="D46" s="89" t="s">
        <v>101</v>
      </c>
      <c r="E46" s="109" t="s">
        <v>14</v>
      </c>
      <c r="F46" s="89">
        <v>212</v>
      </c>
      <c r="G46" s="145">
        <v>351</v>
      </c>
      <c r="H46" s="145">
        <v>0</v>
      </c>
      <c r="I46" s="145">
        <f>SUM(F46:H46)</f>
        <v>563</v>
      </c>
      <c r="J46" s="154">
        <v>4</v>
      </c>
      <c r="K46" s="138">
        <v>0</v>
      </c>
      <c r="L46" s="138">
        <v>0</v>
      </c>
      <c r="M46" s="138">
        <v>0</v>
      </c>
      <c r="N46" s="138">
        <f>K46+L46+M46</f>
        <v>0</v>
      </c>
      <c r="O46" s="146">
        <v>0</v>
      </c>
      <c r="P46" s="83">
        <v>0</v>
      </c>
      <c r="Q46" s="138">
        <v>0</v>
      </c>
      <c r="R46" s="138">
        <v>0</v>
      </c>
      <c r="S46" s="138">
        <f>P46+Q46+R46</f>
        <v>0</v>
      </c>
      <c r="T46" s="147">
        <v>0</v>
      </c>
      <c r="U46" s="138">
        <v>0</v>
      </c>
      <c r="V46" s="138">
        <v>0</v>
      </c>
      <c r="W46" s="138">
        <v>0</v>
      </c>
      <c r="X46" s="138">
        <f>U46+V46+W46</f>
        <v>0</v>
      </c>
      <c r="Y46" s="139">
        <v>0</v>
      </c>
      <c r="Z46" s="138"/>
      <c r="AA46" s="138"/>
      <c r="AB46" s="138"/>
      <c r="AC46" s="138">
        <f>Z46+AA46+AB46</f>
        <v>0</v>
      </c>
      <c r="AD46" s="148"/>
      <c r="AE46" s="149">
        <f>SUM(J46+O46+T46+Y46+AD46)</f>
        <v>4</v>
      </c>
    </row>
    <row r="47" spans="1:31" ht="14.25" customHeight="1" x14ac:dyDescent="0.2">
      <c r="A47" s="162">
        <v>45</v>
      </c>
      <c r="B47" s="89" t="s">
        <v>133</v>
      </c>
      <c r="C47" s="90">
        <v>2004</v>
      </c>
      <c r="D47" s="89" t="s">
        <v>101</v>
      </c>
      <c r="E47" s="109" t="s">
        <v>21</v>
      </c>
      <c r="F47" s="89">
        <v>144</v>
      </c>
      <c r="G47" s="89">
        <v>163</v>
      </c>
      <c r="H47" s="145">
        <v>140</v>
      </c>
      <c r="I47" s="145">
        <f>SUM(F47:H47)</f>
        <v>447</v>
      </c>
      <c r="J47" s="154">
        <v>1</v>
      </c>
      <c r="K47" s="138">
        <v>148</v>
      </c>
      <c r="L47" s="138">
        <v>112</v>
      </c>
      <c r="M47" s="138">
        <v>140</v>
      </c>
      <c r="N47" s="138">
        <f>K47+L47+M47</f>
        <v>400</v>
      </c>
      <c r="O47" s="146">
        <v>1</v>
      </c>
      <c r="P47" s="138">
        <v>0</v>
      </c>
      <c r="Q47" s="138">
        <v>0</v>
      </c>
      <c r="R47" s="138">
        <v>0</v>
      </c>
      <c r="S47" s="138">
        <f>P47+Q47+R47</f>
        <v>0</v>
      </c>
      <c r="T47" s="147">
        <v>0</v>
      </c>
      <c r="U47" s="138">
        <v>0</v>
      </c>
      <c r="V47" s="138">
        <v>0</v>
      </c>
      <c r="W47" s="138">
        <v>0</v>
      </c>
      <c r="X47" s="138">
        <f>U47+V47+W47</f>
        <v>0</v>
      </c>
      <c r="Y47" s="139">
        <v>0</v>
      </c>
      <c r="Z47" s="138"/>
      <c r="AA47" s="138"/>
      <c r="AB47" s="138"/>
      <c r="AC47" s="138">
        <f>Z47+AA47+AB47</f>
        <v>0</v>
      </c>
      <c r="AD47" s="148"/>
      <c r="AE47" s="149">
        <f>SUM(J47+O47+T47+Y47+AD47)</f>
        <v>2</v>
      </c>
    </row>
    <row r="48" spans="1:31" ht="14.25" customHeight="1" x14ac:dyDescent="0.2">
      <c r="A48" s="162">
        <v>46</v>
      </c>
      <c r="B48" s="89" t="s">
        <v>139</v>
      </c>
      <c r="C48" s="90">
        <v>2005</v>
      </c>
      <c r="D48" s="89" t="s">
        <v>101</v>
      </c>
      <c r="E48" s="109" t="s">
        <v>14</v>
      </c>
      <c r="F48" s="89">
        <v>35</v>
      </c>
      <c r="G48" s="145">
        <v>0</v>
      </c>
      <c r="H48" s="145">
        <v>0</v>
      </c>
      <c r="I48" s="145">
        <f>SUM(F48:H48)</f>
        <v>35</v>
      </c>
      <c r="J48" s="154">
        <v>1</v>
      </c>
      <c r="K48" s="138">
        <v>0</v>
      </c>
      <c r="L48" s="138">
        <v>0</v>
      </c>
      <c r="M48" s="138">
        <v>0</v>
      </c>
      <c r="N48" s="138">
        <f>K48+L48+M48</f>
        <v>0</v>
      </c>
      <c r="O48" s="146">
        <v>0</v>
      </c>
      <c r="P48" s="138">
        <v>0</v>
      </c>
      <c r="Q48" s="138">
        <v>0</v>
      </c>
      <c r="R48" s="138">
        <v>0</v>
      </c>
      <c r="S48" s="138">
        <f>P48+Q48+R48</f>
        <v>0</v>
      </c>
      <c r="T48" s="147">
        <v>0</v>
      </c>
      <c r="U48" s="83">
        <v>0</v>
      </c>
      <c r="V48" s="138">
        <v>0</v>
      </c>
      <c r="W48" s="138">
        <v>0</v>
      </c>
      <c r="X48" s="138">
        <f>U48+V48+W48</f>
        <v>0</v>
      </c>
      <c r="Y48" s="139">
        <v>0</v>
      </c>
      <c r="Z48" s="138"/>
      <c r="AA48" s="138"/>
      <c r="AB48" s="138"/>
      <c r="AC48" s="138">
        <f>Z48+AA48+AB48</f>
        <v>0</v>
      </c>
      <c r="AD48" s="148"/>
      <c r="AE48" s="149">
        <f>SUM(J48+O48+T48+Y48+AD48)</f>
        <v>1</v>
      </c>
    </row>
    <row r="49" spans="1:31" ht="14.25" customHeight="1" x14ac:dyDescent="0.2">
      <c r="A49" s="162">
        <v>46</v>
      </c>
      <c r="B49" s="89" t="s">
        <v>132</v>
      </c>
      <c r="C49" s="90">
        <v>2004</v>
      </c>
      <c r="D49" s="89" t="s">
        <v>101</v>
      </c>
      <c r="E49" s="109" t="s">
        <v>55</v>
      </c>
      <c r="F49" s="156">
        <v>517</v>
      </c>
      <c r="G49" s="89">
        <v>0</v>
      </c>
      <c r="H49" s="145">
        <v>0</v>
      </c>
      <c r="I49" s="145">
        <f>SUM(F49:H49)</f>
        <v>517</v>
      </c>
      <c r="J49" s="154">
        <v>1</v>
      </c>
      <c r="K49" s="138">
        <v>0</v>
      </c>
      <c r="L49" s="138">
        <v>0</v>
      </c>
      <c r="M49" s="138">
        <v>0</v>
      </c>
      <c r="N49" s="138">
        <f>K49+L49+M49</f>
        <v>0</v>
      </c>
      <c r="O49" s="146">
        <v>0</v>
      </c>
      <c r="P49" s="138">
        <v>0</v>
      </c>
      <c r="Q49" s="138">
        <v>0</v>
      </c>
      <c r="R49" s="138">
        <v>0</v>
      </c>
      <c r="S49" s="138">
        <f>P49+Q49+R49</f>
        <v>0</v>
      </c>
      <c r="T49" s="147">
        <v>0</v>
      </c>
      <c r="U49" s="83">
        <v>0</v>
      </c>
      <c r="V49" s="138">
        <v>0</v>
      </c>
      <c r="W49" s="138">
        <v>0</v>
      </c>
      <c r="X49" s="138">
        <f>U49+V49+W49</f>
        <v>0</v>
      </c>
      <c r="Y49" s="139">
        <v>0</v>
      </c>
      <c r="Z49" s="138"/>
      <c r="AA49" s="138"/>
      <c r="AB49" s="138"/>
      <c r="AC49" s="138">
        <f>Z49+AA49+AB49</f>
        <v>0</v>
      </c>
      <c r="AD49" s="148"/>
      <c r="AE49" s="149">
        <f>SUM(J49+O49+T49+Y49+AD49)</f>
        <v>1</v>
      </c>
    </row>
    <row r="50" spans="1:31" ht="14.25" customHeight="1" x14ac:dyDescent="0.2">
      <c r="A50" s="162">
        <v>46</v>
      </c>
      <c r="B50" s="107" t="s">
        <v>301</v>
      </c>
      <c r="C50" s="90">
        <v>2004</v>
      </c>
      <c r="D50" s="107" t="s">
        <v>101</v>
      </c>
      <c r="E50" s="110" t="s">
        <v>55</v>
      </c>
      <c r="F50" s="156">
        <v>0</v>
      </c>
      <c r="G50" s="89">
        <v>0</v>
      </c>
      <c r="H50" s="145">
        <v>0</v>
      </c>
      <c r="I50" s="145">
        <v>0</v>
      </c>
      <c r="J50" s="155">
        <v>0</v>
      </c>
      <c r="K50" s="138">
        <v>0</v>
      </c>
      <c r="L50" s="138">
        <v>0</v>
      </c>
      <c r="M50" s="138">
        <v>479</v>
      </c>
      <c r="N50" s="138">
        <f>K50+L50+M50</f>
        <v>479</v>
      </c>
      <c r="O50" s="146">
        <v>1</v>
      </c>
      <c r="P50" s="138">
        <v>0</v>
      </c>
      <c r="Q50" s="138">
        <v>0</v>
      </c>
      <c r="R50" s="138">
        <v>0</v>
      </c>
      <c r="S50" s="138">
        <f>P50+Q50+R50</f>
        <v>0</v>
      </c>
      <c r="T50" s="147">
        <v>0</v>
      </c>
      <c r="U50" s="83">
        <v>0</v>
      </c>
      <c r="V50" s="138">
        <v>0</v>
      </c>
      <c r="W50" s="138">
        <v>0</v>
      </c>
      <c r="X50" s="138">
        <f>U50+V50+W50</f>
        <v>0</v>
      </c>
      <c r="Y50" s="139">
        <v>0</v>
      </c>
      <c r="Z50" s="138"/>
      <c r="AA50" s="138"/>
      <c r="AB50" s="138"/>
      <c r="AC50" s="138">
        <f>Z50+AA50+AB50</f>
        <v>0</v>
      </c>
      <c r="AD50" s="148"/>
      <c r="AE50" s="149">
        <f>SUM(J50+O50+T50+Y50+AD50)</f>
        <v>1</v>
      </c>
    </row>
    <row r="51" spans="1:31" ht="14.25" customHeight="1" x14ac:dyDescent="0.2">
      <c r="A51" s="162">
        <v>46</v>
      </c>
      <c r="B51" s="107" t="s">
        <v>304</v>
      </c>
      <c r="C51" s="90">
        <v>2005</v>
      </c>
      <c r="D51" s="107" t="s">
        <v>101</v>
      </c>
      <c r="E51" s="111" t="s">
        <v>136</v>
      </c>
      <c r="F51" s="156">
        <v>0</v>
      </c>
      <c r="G51" s="89">
        <v>0</v>
      </c>
      <c r="H51" s="145">
        <v>0</v>
      </c>
      <c r="I51" s="145">
        <f>SUM(F51:H51)</f>
        <v>0</v>
      </c>
      <c r="J51" s="155">
        <v>0</v>
      </c>
      <c r="K51" s="138">
        <v>0</v>
      </c>
      <c r="L51" s="138">
        <v>244</v>
      </c>
      <c r="M51" s="138">
        <v>0</v>
      </c>
      <c r="N51" s="138">
        <f>K51+L51+M51</f>
        <v>244</v>
      </c>
      <c r="O51" s="146">
        <v>1</v>
      </c>
      <c r="P51" s="138">
        <v>0</v>
      </c>
      <c r="Q51" s="138">
        <v>0</v>
      </c>
      <c r="R51" s="138">
        <v>0</v>
      </c>
      <c r="S51" s="138">
        <v>0</v>
      </c>
      <c r="T51" s="147">
        <v>0</v>
      </c>
      <c r="U51" s="83">
        <v>0</v>
      </c>
      <c r="V51" s="138">
        <v>0</v>
      </c>
      <c r="W51" s="138">
        <v>0</v>
      </c>
      <c r="X51" s="138">
        <f>U51+V51+W51</f>
        <v>0</v>
      </c>
      <c r="Y51" s="139">
        <v>0</v>
      </c>
      <c r="Z51" s="138"/>
      <c r="AA51" s="138"/>
      <c r="AB51" s="138"/>
      <c r="AC51" s="138">
        <f>Z51+AA51+AB51</f>
        <v>0</v>
      </c>
      <c r="AD51" s="148"/>
      <c r="AE51" s="149">
        <f>SUM(J51+O51+T51+Y51+AD51)</f>
        <v>1</v>
      </c>
    </row>
    <row r="52" spans="1:31" ht="14.25" customHeight="1" x14ac:dyDescent="0.2">
      <c r="A52" s="162">
        <v>46</v>
      </c>
      <c r="B52" s="107" t="s">
        <v>306</v>
      </c>
      <c r="C52" s="90">
        <v>2004</v>
      </c>
      <c r="D52" s="107" t="s">
        <v>101</v>
      </c>
      <c r="E52" s="110" t="s">
        <v>21</v>
      </c>
      <c r="F52" s="156">
        <v>0</v>
      </c>
      <c r="G52" s="89">
        <v>0</v>
      </c>
      <c r="H52" s="145">
        <v>0</v>
      </c>
      <c r="I52" s="145">
        <f>SUM(F52:H52)</f>
        <v>0</v>
      </c>
      <c r="J52" s="155">
        <v>0</v>
      </c>
      <c r="K52" s="138">
        <v>212</v>
      </c>
      <c r="L52" s="138">
        <v>84</v>
      </c>
      <c r="M52" s="138">
        <v>190</v>
      </c>
      <c r="N52" s="138">
        <f>K52+L52+M52</f>
        <v>486</v>
      </c>
      <c r="O52" s="146">
        <v>1</v>
      </c>
      <c r="P52" s="138">
        <v>0</v>
      </c>
      <c r="Q52" s="138">
        <v>0</v>
      </c>
      <c r="R52" s="138">
        <v>0</v>
      </c>
      <c r="S52" s="138">
        <f>P52+Q52+R52</f>
        <v>0</v>
      </c>
      <c r="T52" s="147">
        <v>0</v>
      </c>
      <c r="U52" s="83">
        <v>0</v>
      </c>
      <c r="V52" s="138">
        <v>0</v>
      </c>
      <c r="W52" s="138">
        <v>0</v>
      </c>
      <c r="X52" s="138">
        <f>U52+V52+W52</f>
        <v>0</v>
      </c>
      <c r="Y52" s="139">
        <v>0</v>
      </c>
      <c r="Z52" s="138"/>
      <c r="AA52" s="138"/>
      <c r="AB52" s="138"/>
      <c r="AC52" s="138">
        <f>Z52+AA52+AB52</f>
        <v>0</v>
      </c>
      <c r="AD52" s="148"/>
      <c r="AE52" s="149">
        <f>SUM(J52+O52+T52+Y52+AD52)</f>
        <v>1</v>
      </c>
    </row>
    <row r="53" spans="1:31" ht="14.25" customHeight="1" x14ac:dyDescent="0.2">
      <c r="A53" s="162">
        <v>46</v>
      </c>
      <c r="B53" s="107" t="s">
        <v>307</v>
      </c>
      <c r="C53" s="90">
        <v>2004</v>
      </c>
      <c r="D53" s="107" t="s">
        <v>101</v>
      </c>
      <c r="E53" s="109" t="s">
        <v>17</v>
      </c>
      <c r="F53" s="156">
        <v>0</v>
      </c>
      <c r="G53" s="89">
        <v>0</v>
      </c>
      <c r="H53" s="145">
        <v>0</v>
      </c>
      <c r="I53" s="145">
        <f>SUM(F53:H53)</f>
        <v>0</v>
      </c>
      <c r="J53" s="155">
        <v>0</v>
      </c>
      <c r="K53" s="138">
        <v>0</v>
      </c>
      <c r="L53" s="138">
        <v>0</v>
      </c>
      <c r="M53" s="138">
        <v>213</v>
      </c>
      <c r="N53" s="138">
        <f>K53+L53+M53</f>
        <v>213</v>
      </c>
      <c r="O53" s="146">
        <v>1</v>
      </c>
      <c r="P53" s="138">
        <v>0</v>
      </c>
      <c r="Q53" s="138">
        <v>0</v>
      </c>
      <c r="R53" s="138">
        <v>0</v>
      </c>
      <c r="S53" s="138">
        <f>P53+Q53+R53</f>
        <v>0</v>
      </c>
      <c r="T53" s="147">
        <v>0</v>
      </c>
      <c r="U53" s="83">
        <v>0</v>
      </c>
      <c r="V53" s="138">
        <v>0</v>
      </c>
      <c r="W53" s="138">
        <v>0</v>
      </c>
      <c r="X53" s="138">
        <f>U53+V53+W53</f>
        <v>0</v>
      </c>
      <c r="Y53" s="139">
        <v>0</v>
      </c>
      <c r="Z53" s="138"/>
      <c r="AA53" s="138"/>
      <c r="AB53" s="138"/>
      <c r="AC53" s="138">
        <f>Z53+AA53+AB53</f>
        <v>0</v>
      </c>
      <c r="AD53" s="148"/>
      <c r="AE53" s="149">
        <f>SUM(J53+O53+T53+Y53+AD53)</f>
        <v>1</v>
      </c>
    </row>
    <row r="54" spans="1:31" ht="14.25" customHeight="1" x14ac:dyDescent="0.2">
      <c r="A54" s="102"/>
      <c r="B54" s="152"/>
      <c r="C54" s="102"/>
      <c r="D54" s="152"/>
      <c r="E54" s="153"/>
      <c r="F54" s="157"/>
      <c r="G54" s="157"/>
      <c r="H54" s="157"/>
      <c r="I54" s="157"/>
      <c r="J54" s="158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8"/>
    </row>
    <row r="55" spans="1:31" ht="14.25" customHeight="1" x14ac:dyDescent="0.2">
      <c r="A55" s="73"/>
      <c r="B55" s="101"/>
      <c r="C55" s="72"/>
      <c r="D55" s="101"/>
      <c r="E55" s="112"/>
      <c r="F55" s="159"/>
      <c r="G55" s="159"/>
      <c r="H55" s="159"/>
      <c r="I55" s="157"/>
      <c r="J55" s="158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8"/>
    </row>
    <row r="56" spans="1:31" ht="14.25" customHeight="1" x14ac:dyDescent="0.2">
      <c r="A56" s="73"/>
      <c r="B56" s="69"/>
      <c r="C56" s="73"/>
      <c r="D56" s="101"/>
      <c r="E56" s="113"/>
      <c r="F56" s="157"/>
      <c r="G56" s="157"/>
      <c r="H56" s="157"/>
      <c r="I56" s="157"/>
      <c r="J56" s="158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8"/>
    </row>
  </sheetData>
  <sortState ref="A3:AE53">
    <sortCondition descending="1" ref="AE3:AE53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zoomScaleNormal="100" workbookViewId="0">
      <selection activeCell="Z1" sqref="Z1:AD1"/>
    </sheetView>
  </sheetViews>
  <sheetFormatPr baseColWidth="10" defaultColWidth="9.140625" defaultRowHeight="14.25" customHeight="1" x14ac:dyDescent="0.2"/>
  <cols>
    <col min="1" max="1" width="4.85546875" style="75" customWidth="1"/>
    <col min="2" max="2" width="23.5703125" style="71" customWidth="1"/>
    <col min="3" max="3" width="10" style="75" bestFit="1" customWidth="1"/>
    <col min="4" max="4" width="3.140625" style="75" bestFit="1" customWidth="1"/>
    <col min="5" max="5" width="38.42578125" style="70" bestFit="1" customWidth="1"/>
    <col min="6" max="6" width="5.7109375" style="75" customWidth="1"/>
    <col min="7" max="7" width="6.28515625" style="75" customWidth="1"/>
    <col min="8" max="8" width="5.28515625" style="75" bestFit="1" customWidth="1"/>
    <col min="9" max="9" width="5.85546875" style="75" customWidth="1"/>
    <col min="10" max="10" width="7.85546875" style="104" customWidth="1"/>
    <col min="11" max="14" width="5" style="75" customWidth="1"/>
    <col min="15" max="15" width="5" style="104" customWidth="1"/>
    <col min="16" max="19" width="5" style="75" customWidth="1"/>
    <col min="20" max="20" width="5" style="104" customWidth="1"/>
    <col min="21" max="24" width="5" style="75" customWidth="1"/>
    <col min="25" max="25" width="5" style="104" customWidth="1"/>
    <col min="26" max="30" width="5" style="75" customWidth="1"/>
    <col min="31" max="31" width="10.42578125" style="104" bestFit="1" customWidth="1"/>
    <col min="32" max="32" width="1.85546875" style="71" customWidth="1"/>
    <col min="33" max="1024" width="11.5703125" style="71"/>
    <col min="1025" max="16384" width="9.140625" style="71"/>
  </cols>
  <sheetData>
    <row r="1" spans="1:31" ht="14.25" customHeight="1" x14ac:dyDescent="0.2">
      <c r="A1" s="76"/>
      <c r="B1" s="77"/>
      <c r="C1" s="105"/>
      <c r="D1" s="105"/>
      <c r="E1" s="105"/>
      <c r="F1" s="125" t="s">
        <v>0</v>
      </c>
      <c r="G1" s="125"/>
      <c r="H1" s="125"/>
      <c r="I1" s="125"/>
      <c r="J1" s="125"/>
      <c r="K1" s="126" t="s">
        <v>1</v>
      </c>
      <c r="L1" s="126"/>
      <c r="M1" s="126"/>
      <c r="N1" s="126"/>
      <c r="O1" s="126"/>
      <c r="P1" s="127" t="s">
        <v>270</v>
      </c>
      <c r="Q1" s="127"/>
      <c r="R1" s="127"/>
      <c r="S1" s="127"/>
      <c r="T1" s="127"/>
      <c r="U1" s="128" t="s">
        <v>268</v>
      </c>
      <c r="V1" s="128"/>
      <c r="W1" s="128"/>
      <c r="X1" s="128"/>
      <c r="Y1" s="128"/>
      <c r="Z1" s="129" t="s">
        <v>345</v>
      </c>
      <c r="AA1" s="129"/>
      <c r="AB1" s="129"/>
      <c r="AC1" s="129"/>
      <c r="AD1" s="129"/>
      <c r="AE1" s="79"/>
    </row>
    <row r="2" spans="1:31" ht="14.25" customHeight="1" x14ac:dyDescent="0.2">
      <c r="A2" s="76"/>
      <c r="B2" s="77"/>
      <c r="C2" s="131"/>
      <c r="D2" s="131"/>
      <c r="E2" s="131"/>
      <c r="F2" s="81" t="s">
        <v>3</v>
      </c>
      <c r="G2" s="79" t="s">
        <v>4</v>
      </c>
      <c r="H2" s="79" t="s">
        <v>5</v>
      </c>
      <c r="I2" s="79" t="s">
        <v>6</v>
      </c>
      <c r="J2" s="79" t="s">
        <v>7</v>
      </c>
      <c r="K2" s="81" t="s">
        <v>3</v>
      </c>
      <c r="L2" s="79" t="s">
        <v>4</v>
      </c>
      <c r="M2" s="79" t="s">
        <v>5</v>
      </c>
      <c r="N2" s="79" t="s">
        <v>6</v>
      </c>
      <c r="O2" s="79" t="s">
        <v>8</v>
      </c>
      <c r="P2" s="81" t="s">
        <v>3</v>
      </c>
      <c r="Q2" s="79" t="s">
        <v>5</v>
      </c>
      <c r="R2" s="79" t="s">
        <v>4</v>
      </c>
      <c r="S2" s="79" t="s">
        <v>6</v>
      </c>
      <c r="T2" s="79" t="s">
        <v>8</v>
      </c>
      <c r="U2" s="81" t="s">
        <v>3</v>
      </c>
      <c r="V2" s="79" t="s">
        <v>4</v>
      </c>
      <c r="W2" s="79" t="s">
        <v>5</v>
      </c>
      <c r="X2" s="79" t="s">
        <v>6</v>
      </c>
      <c r="Y2" s="79" t="s">
        <v>8</v>
      </c>
      <c r="Z2" s="76" t="s">
        <v>3</v>
      </c>
      <c r="AA2" s="76" t="s">
        <v>4</v>
      </c>
      <c r="AB2" s="76" t="s">
        <v>5</v>
      </c>
      <c r="AC2" s="76" t="s">
        <v>6</v>
      </c>
      <c r="AD2" s="79" t="s">
        <v>8</v>
      </c>
      <c r="AE2" s="79" t="s">
        <v>267</v>
      </c>
    </row>
    <row r="3" spans="1:31" ht="14.25" customHeight="1" x14ac:dyDescent="0.2">
      <c r="A3" s="94">
        <v>1</v>
      </c>
      <c r="B3" s="98" t="s">
        <v>142</v>
      </c>
      <c r="C3" s="168">
        <v>2006</v>
      </c>
      <c r="D3" s="168" t="s">
        <v>141</v>
      </c>
      <c r="E3" s="96" t="s">
        <v>17</v>
      </c>
      <c r="F3" s="90">
        <v>605</v>
      </c>
      <c r="G3" s="90">
        <v>586</v>
      </c>
      <c r="H3" s="88">
        <v>430</v>
      </c>
      <c r="I3" s="88">
        <f>SUM(F3:H3)</f>
        <v>1621</v>
      </c>
      <c r="J3" s="120">
        <v>90</v>
      </c>
      <c r="K3" s="76">
        <v>753</v>
      </c>
      <c r="L3" s="76">
        <v>421</v>
      </c>
      <c r="M3" s="76">
        <v>649</v>
      </c>
      <c r="N3" s="76">
        <f>K3+L3+M3</f>
        <v>1823</v>
      </c>
      <c r="O3" s="121">
        <v>80</v>
      </c>
      <c r="P3" s="84">
        <v>0</v>
      </c>
      <c r="Q3" s="76">
        <v>0</v>
      </c>
      <c r="R3" s="76">
        <v>0</v>
      </c>
      <c r="S3" s="76">
        <f>P3+Q3+R3</f>
        <v>0</v>
      </c>
      <c r="T3" s="122">
        <v>0</v>
      </c>
      <c r="U3" s="84">
        <v>678</v>
      </c>
      <c r="V3" s="76">
        <v>809</v>
      </c>
      <c r="W3" s="76">
        <v>350</v>
      </c>
      <c r="X3" s="76">
        <f>U3+V3+W3</f>
        <v>1837</v>
      </c>
      <c r="Y3" s="123">
        <v>100</v>
      </c>
      <c r="Z3" s="84"/>
      <c r="AA3" s="76"/>
      <c r="AB3" s="84"/>
      <c r="AC3" s="76">
        <f>Z3+AA3+AB3</f>
        <v>0</v>
      </c>
      <c r="AD3" s="82"/>
      <c r="AE3" s="121">
        <f>SUM(Y3+O3+J3)</f>
        <v>270</v>
      </c>
    </row>
    <row r="4" spans="1:31" ht="14.25" customHeight="1" x14ac:dyDescent="0.2">
      <c r="A4" s="94">
        <v>2</v>
      </c>
      <c r="B4" s="98" t="s">
        <v>145</v>
      </c>
      <c r="C4" s="168">
        <v>2006</v>
      </c>
      <c r="D4" s="168" t="s">
        <v>141</v>
      </c>
      <c r="E4" s="96" t="s">
        <v>14</v>
      </c>
      <c r="F4" s="90">
        <v>619</v>
      </c>
      <c r="G4" s="90">
        <v>620</v>
      </c>
      <c r="H4" s="88">
        <v>303</v>
      </c>
      <c r="I4" s="88">
        <f>SUM(F4:H4)</f>
        <v>1542</v>
      </c>
      <c r="J4" s="120">
        <v>70</v>
      </c>
      <c r="K4" s="76">
        <v>864</v>
      </c>
      <c r="L4" s="76">
        <v>731</v>
      </c>
      <c r="M4" s="76">
        <v>399</v>
      </c>
      <c r="N4" s="76">
        <f>K4+L4+M4</f>
        <v>1994</v>
      </c>
      <c r="O4" s="121">
        <v>100</v>
      </c>
      <c r="P4" s="84">
        <v>823</v>
      </c>
      <c r="Q4" s="76">
        <v>667</v>
      </c>
      <c r="R4" s="76">
        <v>403</v>
      </c>
      <c r="S4" s="76">
        <f>P4+Q4+R4</f>
        <v>1893</v>
      </c>
      <c r="T4" s="122">
        <v>80</v>
      </c>
      <c r="U4" s="84">
        <v>597</v>
      </c>
      <c r="V4" s="76">
        <v>784</v>
      </c>
      <c r="W4" s="76">
        <v>323</v>
      </c>
      <c r="X4" s="76">
        <f>U4+V4+W4</f>
        <v>1704</v>
      </c>
      <c r="Y4" s="123">
        <v>70</v>
      </c>
      <c r="Z4" s="84"/>
      <c r="AA4" s="76"/>
      <c r="AB4" s="84"/>
      <c r="AC4" s="76">
        <f>Z4+AA4+AB4</f>
        <v>0</v>
      </c>
      <c r="AD4" s="82"/>
      <c r="AE4" s="121">
        <f>SUM(O4+T4+J4)</f>
        <v>250</v>
      </c>
    </row>
    <row r="5" spans="1:31" ht="14.25" customHeight="1" x14ac:dyDescent="0.2">
      <c r="A5" s="94">
        <v>2</v>
      </c>
      <c r="B5" s="98" t="s">
        <v>140</v>
      </c>
      <c r="C5" s="168">
        <v>2006</v>
      </c>
      <c r="D5" s="168" t="s">
        <v>141</v>
      </c>
      <c r="E5" s="96" t="s">
        <v>21</v>
      </c>
      <c r="F5" s="90">
        <v>630</v>
      </c>
      <c r="G5" s="90">
        <v>694</v>
      </c>
      <c r="H5" s="88">
        <v>375</v>
      </c>
      <c r="I5" s="88">
        <f>SUM(F5:H5)</f>
        <v>1699</v>
      </c>
      <c r="J5" s="120">
        <v>100</v>
      </c>
      <c r="K5" s="76">
        <v>756</v>
      </c>
      <c r="L5" s="76">
        <v>416</v>
      </c>
      <c r="M5" s="76">
        <v>649</v>
      </c>
      <c r="N5" s="76">
        <f>K5+L5+M5</f>
        <v>1821</v>
      </c>
      <c r="O5" s="121">
        <v>75</v>
      </c>
      <c r="P5" s="84">
        <v>0</v>
      </c>
      <c r="Q5" s="76">
        <v>0</v>
      </c>
      <c r="R5" s="76">
        <v>0</v>
      </c>
      <c r="S5" s="76">
        <f>P5+Q5+R5</f>
        <v>0</v>
      </c>
      <c r="T5" s="122">
        <v>0</v>
      </c>
      <c r="U5" s="84">
        <v>642</v>
      </c>
      <c r="V5" s="76">
        <v>731</v>
      </c>
      <c r="W5" s="76">
        <v>421</v>
      </c>
      <c r="X5" s="76">
        <f>U5+V5+W5</f>
        <v>1794</v>
      </c>
      <c r="Y5" s="123">
        <v>75</v>
      </c>
      <c r="Z5" s="84"/>
      <c r="AA5" s="84"/>
      <c r="AB5" s="84"/>
      <c r="AC5" s="76">
        <f>Z5+AA5+AB5</f>
        <v>0</v>
      </c>
      <c r="AD5" s="82"/>
      <c r="AE5" s="121">
        <f>SUM(Y5+O5+J5)</f>
        <v>250</v>
      </c>
    </row>
    <row r="6" spans="1:31" ht="14.25" customHeight="1" x14ac:dyDescent="0.2">
      <c r="A6" s="94">
        <v>4</v>
      </c>
      <c r="B6" s="98" t="s">
        <v>143</v>
      </c>
      <c r="C6" s="168">
        <v>2006</v>
      </c>
      <c r="D6" s="168" t="s">
        <v>141</v>
      </c>
      <c r="E6" s="96" t="s">
        <v>17</v>
      </c>
      <c r="F6" s="90">
        <v>564</v>
      </c>
      <c r="G6" s="88">
        <v>571</v>
      </c>
      <c r="H6" s="88">
        <v>480</v>
      </c>
      <c r="I6" s="88">
        <f>SUM(F6:H6)</f>
        <v>1615</v>
      </c>
      <c r="J6" s="120">
        <v>80</v>
      </c>
      <c r="K6" s="76">
        <v>696</v>
      </c>
      <c r="L6" s="76">
        <v>703</v>
      </c>
      <c r="M6" s="76">
        <v>539</v>
      </c>
      <c r="N6" s="76">
        <f>K6+L6+M6</f>
        <v>1938</v>
      </c>
      <c r="O6" s="121">
        <v>90</v>
      </c>
      <c r="P6" s="84">
        <v>632</v>
      </c>
      <c r="Q6" s="76">
        <v>561</v>
      </c>
      <c r="R6" s="76">
        <v>417</v>
      </c>
      <c r="S6" s="76">
        <f>P6+Q6+R6</f>
        <v>1610</v>
      </c>
      <c r="T6" s="122">
        <v>34</v>
      </c>
      <c r="U6" s="84">
        <v>638</v>
      </c>
      <c r="V6" s="76">
        <v>605</v>
      </c>
      <c r="W6" s="76">
        <v>302</v>
      </c>
      <c r="X6" s="76">
        <f>U6+V6+W6</f>
        <v>1545</v>
      </c>
      <c r="Y6" s="123">
        <v>46</v>
      </c>
      <c r="Z6" s="84"/>
      <c r="AA6" s="84"/>
      <c r="AB6" s="84"/>
      <c r="AC6" s="76">
        <f>Z6+AA6+AB6</f>
        <v>0</v>
      </c>
      <c r="AD6" s="82"/>
      <c r="AE6" s="121">
        <f>SUM(O6+J6+Y6)</f>
        <v>216</v>
      </c>
    </row>
    <row r="7" spans="1:31" ht="14.25" customHeight="1" x14ac:dyDescent="0.2">
      <c r="A7" s="94">
        <v>5</v>
      </c>
      <c r="B7" s="98" t="s">
        <v>146</v>
      </c>
      <c r="C7" s="168">
        <v>2006</v>
      </c>
      <c r="D7" s="168" t="s">
        <v>141</v>
      </c>
      <c r="E7" s="96" t="s">
        <v>11</v>
      </c>
      <c r="F7" s="90">
        <v>603</v>
      </c>
      <c r="G7" s="88">
        <v>508</v>
      </c>
      <c r="H7" s="88">
        <v>411</v>
      </c>
      <c r="I7" s="88">
        <f>SUM(F7:H7)</f>
        <v>1522</v>
      </c>
      <c r="J7" s="120">
        <v>65</v>
      </c>
      <c r="K7" s="76">
        <v>761</v>
      </c>
      <c r="L7" s="76">
        <v>605</v>
      </c>
      <c r="M7" s="76">
        <v>430</v>
      </c>
      <c r="N7" s="76">
        <f>K7+L7+M7</f>
        <v>1796</v>
      </c>
      <c r="O7" s="121">
        <v>70</v>
      </c>
      <c r="P7" s="84">
        <v>628</v>
      </c>
      <c r="Q7" s="76">
        <v>561</v>
      </c>
      <c r="R7" s="76">
        <v>413</v>
      </c>
      <c r="S7" s="76">
        <f>P7+Q7+R7</f>
        <v>1602</v>
      </c>
      <c r="T7" s="122">
        <v>28</v>
      </c>
      <c r="U7" s="84">
        <v>670</v>
      </c>
      <c r="V7" s="76">
        <v>758</v>
      </c>
      <c r="W7" s="76">
        <v>369</v>
      </c>
      <c r="X7" s="76">
        <f>U7+V7+W7</f>
        <v>1797</v>
      </c>
      <c r="Y7" s="123">
        <v>80</v>
      </c>
      <c r="Z7" s="84"/>
      <c r="AA7" s="84"/>
      <c r="AB7" s="84"/>
      <c r="AC7" s="76">
        <f>Z7+AA7+AB7</f>
        <v>0</v>
      </c>
      <c r="AD7" s="82"/>
      <c r="AE7" s="121">
        <f>SUM(Y7+O7+J7)</f>
        <v>215</v>
      </c>
    </row>
    <row r="8" spans="1:31" ht="14.25" customHeight="1" x14ac:dyDescent="0.2">
      <c r="A8" s="94">
        <v>6</v>
      </c>
      <c r="B8" s="163" t="s">
        <v>289</v>
      </c>
      <c r="C8" s="168">
        <v>2006</v>
      </c>
      <c r="D8" s="168" t="s">
        <v>141</v>
      </c>
      <c r="E8" s="170" t="s">
        <v>21</v>
      </c>
      <c r="F8" s="90">
        <v>0</v>
      </c>
      <c r="G8" s="90">
        <v>0</v>
      </c>
      <c r="H8" s="88">
        <v>0</v>
      </c>
      <c r="I8" s="88">
        <f>SUM(F8:H8)</f>
        <v>0</v>
      </c>
      <c r="J8" s="120">
        <v>0</v>
      </c>
      <c r="K8" s="76">
        <v>780</v>
      </c>
      <c r="L8" s="76">
        <v>0</v>
      </c>
      <c r="M8" s="76">
        <v>514</v>
      </c>
      <c r="N8" s="76">
        <f>K8+L8+M8</f>
        <v>1294</v>
      </c>
      <c r="O8" s="121">
        <v>2</v>
      </c>
      <c r="P8" s="76">
        <v>786</v>
      </c>
      <c r="Q8" s="76">
        <v>581</v>
      </c>
      <c r="R8" s="76">
        <v>534</v>
      </c>
      <c r="S8" s="76">
        <f>P8+Q8+R8</f>
        <v>1901</v>
      </c>
      <c r="T8" s="122">
        <v>90</v>
      </c>
      <c r="U8" s="76">
        <v>634</v>
      </c>
      <c r="V8" s="76">
        <v>605</v>
      </c>
      <c r="W8" s="76">
        <v>588</v>
      </c>
      <c r="X8" s="76">
        <f>U8+V8+W8</f>
        <v>1827</v>
      </c>
      <c r="Y8" s="123">
        <v>90</v>
      </c>
      <c r="Z8" s="76"/>
      <c r="AA8" s="76"/>
      <c r="AB8" s="76"/>
      <c r="AC8" s="76">
        <f>Z8+AA8+AB8</f>
        <v>0</v>
      </c>
      <c r="AD8" s="82"/>
      <c r="AE8" s="121">
        <f>SUM(J8+O8+T8+Y8+AD8)</f>
        <v>182</v>
      </c>
    </row>
    <row r="9" spans="1:31" ht="14.25" customHeight="1" x14ac:dyDescent="0.2">
      <c r="A9" s="94">
        <v>7</v>
      </c>
      <c r="B9" s="163" t="s">
        <v>288</v>
      </c>
      <c r="C9" s="168">
        <v>2006</v>
      </c>
      <c r="D9" s="168" t="s">
        <v>141</v>
      </c>
      <c r="E9" s="170" t="s">
        <v>11</v>
      </c>
      <c r="F9" s="90">
        <v>0</v>
      </c>
      <c r="G9" s="90">
        <v>0</v>
      </c>
      <c r="H9" s="88">
        <v>0</v>
      </c>
      <c r="I9" s="88">
        <f>SUM(F9:H9)</f>
        <v>0</v>
      </c>
      <c r="J9" s="120">
        <v>0</v>
      </c>
      <c r="K9" s="76">
        <v>676</v>
      </c>
      <c r="L9" s="76">
        <v>703</v>
      </c>
      <c r="M9" s="76">
        <v>384</v>
      </c>
      <c r="N9" s="76">
        <f>K9+L9+M9</f>
        <v>1763</v>
      </c>
      <c r="O9" s="121">
        <v>60</v>
      </c>
      <c r="P9" s="76">
        <v>532</v>
      </c>
      <c r="Q9" s="76">
        <v>731</v>
      </c>
      <c r="R9" s="76">
        <v>353</v>
      </c>
      <c r="S9" s="76">
        <f>P9+Q9+R9</f>
        <v>1616</v>
      </c>
      <c r="T9" s="122">
        <v>40</v>
      </c>
      <c r="U9" s="76">
        <v>541</v>
      </c>
      <c r="V9" s="76">
        <v>731</v>
      </c>
      <c r="W9" s="76">
        <v>220</v>
      </c>
      <c r="X9" s="76">
        <f>U9+V9+W9</f>
        <v>1492</v>
      </c>
      <c r="Y9" s="123">
        <v>40</v>
      </c>
      <c r="Z9" s="76"/>
      <c r="AA9" s="76"/>
      <c r="AB9" s="76"/>
      <c r="AC9" s="76">
        <f>Z9+AA9+AB9</f>
        <v>0</v>
      </c>
      <c r="AD9" s="82"/>
      <c r="AE9" s="121">
        <f>SUM(J9+O9+T9+Y9+AD9)</f>
        <v>140</v>
      </c>
    </row>
    <row r="10" spans="1:31" ht="14.25" customHeight="1" x14ac:dyDescent="0.2">
      <c r="A10" s="94">
        <v>8</v>
      </c>
      <c r="B10" s="98" t="s">
        <v>149</v>
      </c>
      <c r="C10" s="168">
        <v>2006</v>
      </c>
      <c r="D10" s="168" t="s">
        <v>141</v>
      </c>
      <c r="E10" s="96" t="s">
        <v>19</v>
      </c>
      <c r="F10" s="90">
        <v>555</v>
      </c>
      <c r="G10" s="90">
        <v>568</v>
      </c>
      <c r="H10" s="88">
        <v>259</v>
      </c>
      <c r="I10" s="88">
        <f>SUM(F10:H10)</f>
        <v>1382</v>
      </c>
      <c r="J10" s="120">
        <v>52</v>
      </c>
      <c r="K10" s="76">
        <v>643</v>
      </c>
      <c r="L10" s="76">
        <v>676</v>
      </c>
      <c r="M10" s="76">
        <v>311</v>
      </c>
      <c r="N10" s="76">
        <f>K10+L10+M10</f>
        <v>1630</v>
      </c>
      <c r="O10" s="121">
        <v>43</v>
      </c>
      <c r="P10" s="84">
        <v>617</v>
      </c>
      <c r="Q10" s="76">
        <v>703</v>
      </c>
      <c r="R10" s="76">
        <v>296</v>
      </c>
      <c r="S10" s="76">
        <f>P10+Q10+R10</f>
        <v>1616</v>
      </c>
      <c r="T10" s="122">
        <v>37</v>
      </c>
      <c r="U10" s="84">
        <v>601</v>
      </c>
      <c r="V10" s="76">
        <v>731</v>
      </c>
      <c r="W10" s="76">
        <v>185</v>
      </c>
      <c r="X10" s="76">
        <f>U10+V10+W10</f>
        <v>1517</v>
      </c>
      <c r="Y10" s="123">
        <v>43</v>
      </c>
      <c r="Z10" s="84"/>
      <c r="AA10" s="84"/>
      <c r="AB10" s="84"/>
      <c r="AC10" s="76">
        <f>Z10+AA10+AB10</f>
        <v>0</v>
      </c>
      <c r="AD10" s="82"/>
      <c r="AE10" s="121">
        <f>SUM(Y10+O10+J10)</f>
        <v>138</v>
      </c>
    </row>
    <row r="11" spans="1:31" ht="14.25" customHeight="1" x14ac:dyDescent="0.2">
      <c r="A11" s="94">
        <v>9</v>
      </c>
      <c r="B11" s="163" t="s">
        <v>290</v>
      </c>
      <c r="C11" s="168">
        <v>2006</v>
      </c>
      <c r="D11" s="168" t="s">
        <v>141</v>
      </c>
      <c r="E11" s="170" t="s">
        <v>25</v>
      </c>
      <c r="F11" s="90">
        <v>0</v>
      </c>
      <c r="G11" s="90">
        <v>0</v>
      </c>
      <c r="H11" s="88">
        <v>0</v>
      </c>
      <c r="I11" s="88">
        <f>SUM(F11:H11)</f>
        <v>0</v>
      </c>
      <c r="J11" s="120">
        <v>0</v>
      </c>
      <c r="K11" s="76">
        <v>0</v>
      </c>
      <c r="L11" s="76">
        <v>0</v>
      </c>
      <c r="M11" s="76">
        <v>0</v>
      </c>
      <c r="N11" s="76">
        <f>K11+L11+M11</f>
        <v>0</v>
      </c>
      <c r="O11" s="121">
        <v>0</v>
      </c>
      <c r="P11" s="76">
        <v>678</v>
      </c>
      <c r="Q11" s="76">
        <v>605</v>
      </c>
      <c r="R11" s="76">
        <v>491</v>
      </c>
      <c r="S11" s="76">
        <f>P11+Q11+R11</f>
        <v>1774</v>
      </c>
      <c r="T11" s="122">
        <v>75</v>
      </c>
      <c r="U11" s="76">
        <v>654</v>
      </c>
      <c r="V11" s="76">
        <v>676</v>
      </c>
      <c r="W11" s="76">
        <v>352</v>
      </c>
      <c r="X11" s="76">
        <f>U11+V11+W11</f>
        <v>1682</v>
      </c>
      <c r="Y11" s="123">
        <v>60</v>
      </c>
      <c r="Z11" s="76"/>
      <c r="AA11" s="76"/>
      <c r="AB11" s="76"/>
      <c r="AC11" s="76">
        <f>Z11+AA11+AB11</f>
        <v>0</v>
      </c>
      <c r="AD11" s="82"/>
      <c r="AE11" s="121">
        <f>SUM(J11+O11+T11+Y11+AD11)</f>
        <v>135</v>
      </c>
    </row>
    <row r="12" spans="1:31" ht="14.25" customHeight="1" x14ac:dyDescent="0.2">
      <c r="A12" s="94">
        <v>10</v>
      </c>
      <c r="B12" s="98" t="s">
        <v>155</v>
      </c>
      <c r="C12" s="168">
        <v>2007</v>
      </c>
      <c r="D12" s="168" t="s">
        <v>141</v>
      </c>
      <c r="E12" s="96" t="s">
        <v>11</v>
      </c>
      <c r="F12" s="90">
        <v>488</v>
      </c>
      <c r="G12" s="90">
        <v>530</v>
      </c>
      <c r="H12" s="88">
        <v>282</v>
      </c>
      <c r="I12" s="88">
        <f>SUM(F12:H12)</f>
        <v>1300</v>
      </c>
      <c r="J12" s="120">
        <v>34</v>
      </c>
      <c r="K12" s="76">
        <v>607</v>
      </c>
      <c r="L12" s="76">
        <v>436</v>
      </c>
      <c r="M12" s="76">
        <v>325</v>
      </c>
      <c r="N12" s="76">
        <f>K12+L12+M12</f>
        <v>1368</v>
      </c>
      <c r="O12" s="121">
        <v>18</v>
      </c>
      <c r="P12" s="84">
        <v>752</v>
      </c>
      <c r="Q12" s="76">
        <v>463</v>
      </c>
      <c r="R12" s="76">
        <v>478</v>
      </c>
      <c r="S12" s="76">
        <f>P12+Q12+R12</f>
        <v>1693</v>
      </c>
      <c r="T12" s="122">
        <v>60</v>
      </c>
      <c r="U12" s="84">
        <v>560</v>
      </c>
      <c r="V12" s="76">
        <v>519</v>
      </c>
      <c r="W12" s="76">
        <v>406</v>
      </c>
      <c r="X12" s="76">
        <f>U12+V12+W12</f>
        <v>1485</v>
      </c>
      <c r="Y12" s="123">
        <v>37</v>
      </c>
      <c r="Z12" s="84"/>
      <c r="AA12" s="84"/>
      <c r="AB12" s="84"/>
      <c r="AC12" s="76">
        <f>Z12+AA12+AB12</f>
        <v>0</v>
      </c>
      <c r="AD12" s="82"/>
      <c r="AE12" s="121">
        <f>SUM(T12+Y12+J12)</f>
        <v>131</v>
      </c>
    </row>
    <row r="13" spans="1:31" ht="14.25" customHeight="1" x14ac:dyDescent="0.2">
      <c r="A13" s="94">
        <v>11</v>
      </c>
      <c r="B13" s="98" t="s">
        <v>147</v>
      </c>
      <c r="C13" s="168">
        <v>2006</v>
      </c>
      <c r="D13" s="168" t="s">
        <v>141</v>
      </c>
      <c r="E13" s="96" t="s">
        <v>21</v>
      </c>
      <c r="F13" s="90">
        <v>613</v>
      </c>
      <c r="G13" s="90">
        <v>595</v>
      </c>
      <c r="H13" s="88">
        <v>310</v>
      </c>
      <c r="I13" s="88">
        <f>SUM(F13:H13)</f>
        <v>1518</v>
      </c>
      <c r="J13" s="120">
        <v>60</v>
      </c>
      <c r="K13" s="76">
        <v>664</v>
      </c>
      <c r="L13" s="76">
        <v>605</v>
      </c>
      <c r="M13" s="76">
        <v>285</v>
      </c>
      <c r="N13" s="76">
        <f>K13+L13+M13</f>
        <v>1554</v>
      </c>
      <c r="O13" s="121">
        <v>40</v>
      </c>
      <c r="P13" s="84">
        <v>0</v>
      </c>
      <c r="Q13" s="76">
        <v>0</v>
      </c>
      <c r="R13" s="76">
        <v>0</v>
      </c>
      <c r="S13" s="76">
        <f>P13+Q13+R13</f>
        <v>0</v>
      </c>
      <c r="T13" s="122">
        <v>0</v>
      </c>
      <c r="U13" s="84">
        <v>586</v>
      </c>
      <c r="V13" s="76">
        <v>676</v>
      </c>
      <c r="W13" s="76">
        <v>98</v>
      </c>
      <c r="X13" s="76">
        <f>U13+V13+W13</f>
        <v>1360</v>
      </c>
      <c r="Y13" s="123">
        <v>22</v>
      </c>
      <c r="Z13" s="84"/>
      <c r="AA13" s="76"/>
      <c r="AB13" s="84"/>
      <c r="AC13" s="76">
        <f>Z13+AA13+AB13</f>
        <v>0</v>
      </c>
      <c r="AD13" s="82"/>
      <c r="AE13" s="121">
        <f>SUM(J13+O13+Y13)</f>
        <v>122</v>
      </c>
    </row>
    <row r="14" spans="1:31" ht="14.25" customHeight="1" x14ac:dyDescent="0.2">
      <c r="A14" s="94">
        <v>12</v>
      </c>
      <c r="B14" s="98" t="s">
        <v>148</v>
      </c>
      <c r="C14" s="168">
        <v>2006</v>
      </c>
      <c r="D14" s="168" t="s">
        <v>141</v>
      </c>
      <c r="E14" s="96" t="s">
        <v>19</v>
      </c>
      <c r="F14" s="90">
        <v>580</v>
      </c>
      <c r="G14" s="90">
        <v>566</v>
      </c>
      <c r="H14" s="88">
        <v>272</v>
      </c>
      <c r="I14" s="88">
        <f>SUM(F14:H14)</f>
        <v>1418</v>
      </c>
      <c r="J14" s="120">
        <v>55</v>
      </c>
      <c r="K14" s="76">
        <v>580</v>
      </c>
      <c r="L14" s="76">
        <v>335</v>
      </c>
      <c r="M14" s="76">
        <v>605</v>
      </c>
      <c r="N14" s="76">
        <f>K14+L14+M14</f>
        <v>1520</v>
      </c>
      <c r="O14" s="121">
        <v>31</v>
      </c>
      <c r="P14" s="84">
        <v>599</v>
      </c>
      <c r="Q14" s="76">
        <v>676</v>
      </c>
      <c r="R14" s="76">
        <v>330</v>
      </c>
      <c r="S14" s="76">
        <f>P14+Q14+R14</f>
        <v>1605</v>
      </c>
      <c r="T14" s="122">
        <v>31</v>
      </c>
      <c r="U14" s="76">
        <v>0</v>
      </c>
      <c r="V14" s="76">
        <v>703</v>
      </c>
      <c r="W14" s="76">
        <v>200</v>
      </c>
      <c r="X14" s="76">
        <f>U14+V14+W14</f>
        <v>903</v>
      </c>
      <c r="Y14" s="123">
        <v>1</v>
      </c>
      <c r="Z14" s="76"/>
      <c r="AA14" s="76"/>
      <c r="AB14" s="76"/>
      <c r="AC14" s="76">
        <f>Z14+AA14+AB14</f>
        <v>0</v>
      </c>
      <c r="AD14" s="82"/>
      <c r="AE14" s="121">
        <f>SUM(J14+O14+T14)</f>
        <v>117</v>
      </c>
    </row>
    <row r="15" spans="1:31" ht="14.25" customHeight="1" x14ac:dyDescent="0.2">
      <c r="A15" s="94">
        <v>13</v>
      </c>
      <c r="B15" s="98" t="s">
        <v>144</v>
      </c>
      <c r="C15" s="168">
        <v>2006</v>
      </c>
      <c r="D15" s="168" t="s">
        <v>141</v>
      </c>
      <c r="E15" s="96" t="s">
        <v>21</v>
      </c>
      <c r="F15" s="90">
        <v>551</v>
      </c>
      <c r="G15" s="90">
        <v>593</v>
      </c>
      <c r="H15" s="88">
        <v>435</v>
      </c>
      <c r="I15" s="88">
        <f>SUM(F15:H15)</f>
        <v>1579</v>
      </c>
      <c r="J15" s="120">
        <v>75</v>
      </c>
      <c r="K15" s="84">
        <v>681</v>
      </c>
      <c r="L15" s="84">
        <v>519</v>
      </c>
      <c r="M15" s="84">
        <v>345</v>
      </c>
      <c r="N15" s="76">
        <f>K15+L15+M15</f>
        <v>1545</v>
      </c>
      <c r="O15" s="121">
        <v>37</v>
      </c>
      <c r="P15" s="84">
        <v>0</v>
      </c>
      <c r="Q15" s="76">
        <v>0</v>
      </c>
      <c r="R15" s="76">
        <v>0</v>
      </c>
      <c r="S15" s="76">
        <f>P15+Q15+R15</f>
        <v>0</v>
      </c>
      <c r="T15" s="122">
        <v>0</v>
      </c>
      <c r="U15" s="84">
        <v>0</v>
      </c>
      <c r="V15" s="76">
        <v>0</v>
      </c>
      <c r="W15" s="76">
        <v>0</v>
      </c>
      <c r="X15" s="76">
        <f>U15+V15+W15</f>
        <v>0</v>
      </c>
      <c r="Y15" s="123">
        <v>0</v>
      </c>
      <c r="Z15" s="84"/>
      <c r="AA15" s="84"/>
      <c r="AB15" s="84"/>
      <c r="AC15" s="76">
        <f>Z15+AA15+AB15</f>
        <v>0</v>
      </c>
      <c r="AD15" s="82"/>
      <c r="AE15" s="121">
        <f>SUM(J15+O15+T15+Y15+AD15)</f>
        <v>112</v>
      </c>
    </row>
    <row r="16" spans="1:31" ht="14.25" customHeight="1" x14ac:dyDescent="0.2">
      <c r="A16" s="94">
        <v>14</v>
      </c>
      <c r="B16" s="96" t="s">
        <v>181</v>
      </c>
      <c r="C16" s="168">
        <v>2006</v>
      </c>
      <c r="D16" s="168" t="s">
        <v>141</v>
      </c>
      <c r="E16" s="96" t="s">
        <v>55</v>
      </c>
      <c r="F16" s="90">
        <v>524</v>
      </c>
      <c r="G16" s="88">
        <v>480</v>
      </c>
      <c r="H16" s="88">
        <v>0</v>
      </c>
      <c r="I16" s="88">
        <f>SUM(F16:H16)</f>
        <v>1004</v>
      </c>
      <c r="J16" s="120">
        <v>1</v>
      </c>
      <c r="K16" s="76">
        <v>657</v>
      </c>
      <c r="L16" s="76">
        <v>676</v>
      </c>
      <c r="M16" s="76">
        <v>0</v>
      </c>
      <c r="N16" s="76">
        <f>K16+L16+M16</f>
        <v>1333</v>
      </c>
      <c r="O16" s="121">
        <v>8</v>
      </c>
      <c r="P16" s="76">
        <v>582</v>
      </c>
      <c r="Q16" s="76">
        <v>731</v>
      </c>
      <c r="R16" s="76">
        <v>309</v>
      </c>
      <c r="S16" s="76">
        <f>P16+Q16+R16</f>
        <v>1622</v>
      </c>
      <c r="T16" s="122">
        <v>43</v>
      </c>
      <c r="U16" s="76">
        <v>560</v>
      </c>
      <c r="V16" s="76">
        <v>809</v>
      </c>
      <c r="W16" s="76">
        <v>243</v>
      </c>
      <c r="X16" s="76">
        <f>U16+V16+W16</f>
        <v>1612</v>
      </c>
      <c r="Y16" s="123">
        <v>55</v>
      </c>
      <c r="Z16" s="76"/>
      <c r="AA16" s="76"/>
      <c r="AB16" s="76"/>
      <c r="AC16" s="76">
        <f>Z16+AA16+AB16</f>
        <v>0</v>
      </c>
      <c r="AD16" s="82"/>
      <c r="AE16" s="121">
        <f>SUM(Y16+T16+O16)</f>
        <v>106</v>
      </c>
    </row>
    <row r="17" spans="1:32" ht="14.25" customHeight="1" x14ac:dyDescent="0.2">
      <c r="A17" s="94">
        <v>15</v>
      </c>
      <c r="B17" s="163" t="s">
        <v>298</v>
      </c>
      <c r="C17" s="172">
        <v>2007</v>
      </c>
      <c r="D17" s="172" t="s">
        <v>141</v>
      </c>
      <c r="E17" s="97" t="s">
        <v>55</v>
      </c>
      <c r="F17" s="88">
        <v>0</v>
      </c>
      <c r="G17" s="88">
        <v>0</v>
      </c>
      <c r="H17" s="88">
        <v>0</v>
      </c>
      <c r="I17" s="88">
        <f>SUM(F17:H17)</f>
        <v>0</v>
      </c>
      <c r="J17" s="120">
        <v>0</v>
      </c>
      <c r="K17" s="76">
        <v>0</v>
      </c>
      <c r="L17" s="76">
        <v>0</v>
      </c>
      <c r="M17" s="76">
        <v>0</v>
      </c>
      <c r="N17" s="76">
        <f>K17+L17+M17</f>
        <v>0</v>
      </c>
      <c r="O17" s="121">
        <v>0</v>
      </c>
      <c r="P17" s="76">
        <v>693</v>
      </c>
      <c r="Q17" s="76">
        <v>664</v>
      </c>
      <c r="R17" s="76">
        <v>548</v>
      </c>
      <c r="S17" s="76">
        <f>P17+Q17+R17</f>
        <v>1905</v>
      </c>
      <c r="T17" s="122">
        <v>100</v>
      </c>
      <c r="U17" s="76">
        <v>0</v>
      </c>
      <c r="V17" s="76">
        <v>0</v>
      </c>
      <c r="W17" s="76">
        <v>0</v>
      </c>
      <c r="X17" s="76">
        <f>U17+V17+W17</f>
        <v>0</v>
      </c>
      <c r="Y17" s="123">
        <v>0</v>
      </c>
      <c r="Z17" s="76"/>
      <c r="AA17" s="76"/>
      <c r="AB17" s="76"/>
      <c r="AC17" s="76">
        <f>Z17+AA17+AB17</f>
        <v>0</v>
      </c>
      <c r="AD17" s="82"/>
      <c r="AE17" s="121">
        <f>SUM(J17+O17+T17+Y17+AD17)</f>
        <v>100</v>
      </c>
    </row>
    <row r="18" spans="1:32" ht="14.25" customHeight="1" x14ac:dyDescent="0.2">
      <c r="A18" s="94">
        <v>16</v>
      </c>
      <c r="B18" s="98" t="s">
        <v>175</v>
      </c>
      <c r="C18" s="168">
        <v>2006</v>
      </c>
      <c r="D18" s="168" t="s">
        <v>141</v>
      </c>
      <c r="E18" s="96" t="s">
        <v>55</v>
      </c>
      <c r="F18" s="90">
        <v>524</v>
      </c>
      <c r="G18" s="90">
        <v>525</v>
      </c>
      <c r="H18" s="88">
        <v>0</v>
      </c>
      <c r="I18" s="88">
        <f>SUM(F18:H18)</f>
        <v>1049</v>
      </c>
      <c r="J18" s="120">
        <v>1</v>
      </c>
      <c r="K18" s="76">
        <v>615</v>
      </c>
      <c r="L18" s="76">
        <v>676</v>
      </c>
      <c r="M18" s="76">
        <v>376</v>
      </c>
      <c r="N18" s="76">
        <f>K18+L18+M18</f>
        <v>1667</v>
      </c>
      <c r="O18" s="121">
        <v>46</v>
      </c>
      <c r="P18" s="76">
        <v>532</v>
      </c>
      <c r="Q18" s="76">
        <v>731</v>
      </c>
      <c r="R18" s="76">
        <v>411</v>
      </c>
      <c r="S18" s="76">
        <f>P18+Q18+R18</f>
        <v>1674</v>
      </c>
      <c r="T18" s="122">
        <v>52</v>
      </c>
      <c r="U18" s="76">
        <v>0</v>
      </c>
      <c r="V18" s="76">
        <v>0</v>
      </c>
      <c r="W18" s="76">
        <v>0</v>
      </c>
      <c r="X18" s="76">
        <f>U18+V18+W18</f>
        <v>0</v>
      </c>
      <c r="Y18" s="123">
        <v>0</v>
      </c>
      <c r="Z18" s="76"/>
      <c r="AA18" s="76"/>
      <c r="AB18" s="76"/>
      <c r="AC18" s="76">
        <f>Z18+AA18+AB18</f>
        <v>0</v>
      </c>
      <c r="AD18" s="82"/>
      <c r="AE18" s="121">
        <f>SUM(J18+O18+T18+Y18+AD18)</f>
        <v>99</v>
      </c>
    </row>
    <row r="19" spans="1:32" ht="14.25" customHeight="1" x14ac:dyDescent="0.2">
      <c r="A19" s="94">
        <v>17</v>
      </c>
      <c r="B19" s="96" t="s">
        <v>156</v>
      </c>
      <c r="C19" s="168">
        <v>2006</v>
      </c>
      <c r="D19" s="168" t="s">
        <v>141</v>
      </c>
      <c r="E19" s="96" t="s">
        <v>17</v>
      </c>
      <c r="F19" s="90">
        <v>541</v>
      </c>
      <c r="G19" s="90">
        <v>513</v>
      </c>
      <c r="H19" s="88">
        <v>235</v>
      </c>
      <c r="I19" s="88">
        <f>SUM(F19:H19)</f>
        <v>1289</v>
      </c>
      <c r="J19" s="120">
        <v>31</v>
      </c>
      <c r="K19" s="76">
        <v>636</v>
      </c>
      <c r="L19" s="76">
        <v>605</v>
      </c>
      <c r="M19" s="76">
        <v>215</v>
      </c>
      <c r="N19" s="76">
        <f>K19+L19+M19</f>
        <v>1456</v>
      </c>
      <c r="O19" s="121">
        <v>28</v>
      </c>
      <c r="P19" s="84">
        <v>0</v>
      </c>
      <c r="Q19" s="76">
        <v>0</v>
      </c>
      <c r="R19" s="76">
        <v>0</v>
      </c>
      <c r="S19" s="76">
        <f>P19+Q19+R19</f>
        <v>0</v>
      </c>
      <c r="T19" s="122">
        <v>0</v>
      </c>
      <c r="U19" s="84">
        <v>680</v>
      </c>
      <c r="V19" s="76">
        <v>519</v>
      </c>
      <c r="W19" s="76">
        <v>259</v>
      </c>
      <c r="X19" s="76">
        <f>U19+V19+W19</f>
        <v>1458</v>
      </c>
      <c r="Y19" s="123">
        <v>34</v>
      </c>
      <c r="Z19" s="84"/>
      <c r="AA19" s="84"/>
      <c r="AB19" s="84"/>
      <c r="AC19" s="76">
        <f>Z19+AA19+AB19</f>
        <v>0</v>
      </c>
      <c r="AD19" s="82"/>
      <c r="AE19" s="121">
        <f>SUM(J19+O19+T19+Y19+AD19)</f>
        <v>93</v>
      </c>
    </row>
    <row r="20" spans="1:32" ht="14.25" customHeight="1" x14ac:dyDescent="0.2">
      <c r="A20" s="94">
        <v>18</v>
      </c>
      <c r="B20" s="98" t="s">
        <v>152</v>
      </c>
      <c r="C20" s="168">
        <v>2007</v>
      </c>
      <c r="D20" s="168" t="s">
        <v>141</v>
      </c>
      <c r="E20" s="96" t="s">
        <v>11</v>
      </c>
      <c r="F20" s="90">
        <v>545</v>
      </c>
      <c r="G20" s="90">
        <v>484</v>
      </c>
      <c r="H20" s="88">
        <v>298</v>
      </c>
      <c r="I20" s="88">
        <f>SUM(F20:H20)</f>
        <v>1327</v>
      </c>
      <c r="J20" s="120">
        <v>43</v>
      </c>
      <c r="K20" s="76">
        <v>0</v>
      </c>
      <c r="L20" s="76">
        <v>519</v>
      </c>
      <c r="M20" s="76">
        <v>358</v>
      </c>
      <c r="N20" s="76">
        <f>K20+L20+M20</f>
        <v>877</v>
      </c>
      <c r="O20" s="121">
        <v>1</v>
      </c>
      <c r="P20" s="76">
        <v>756</v>
      </c>
      <c r="Q20" s="76">
        <v>632</v>
      </c>
      <c r="R20" s="76">
        <v>162</v>
      </c>
      <c r="S20" s="76">
        <f>P20+Q20+R20</f>
        <v>1550</v>
      </c>
      <c r="T20" s="122">
        <v>22</v>
      </c>
      <c r="U20" s="84">
        <v>589</v>
      </c>
      <c r="V20" s="76">
        <v>519</v>
      </c>
      <c r="W20" s="76">
        <v>213</v>
      </c>
      <c r="X20" s="76">
        <f>U20+V20+W20</f>
        <v>1321</v>
      </c>
      <c r="Y20" s="123">
        <v>18</v>
      </c>
      <c r="Z20" s="84"/>
      <c r="AA20" s="76"/>
      <c r="AB20" s="84"/>
      <c r="AC20" s="76">
        <f>Z20+AA20+AB20</f>
        <v>0</v>
      </c>
      <c r="AD20" s="82"/>
      <c r="AE20" s="121">
        <f>SUM(J20+T20+Y20)</f>
        <v>83</v>
      </c>
    </row>
    <row r="21" spans="1:32" ht="14.25" customHeight="1" x14ac:dyDescent="0.2">
      <c r="A21" s="94">
        <v>19</v>
      </c>
      <c r="B21" s="98" t="s">
        <v>158</v>
      </c>
      <c r="C21" s="168">
        <v>2006</v>
      </c>
      <c r="D21" s="168" t="s">
        <v>141</v>
      </c>
      <c r="E21" s="96" t="s">
        <v>43</v>
      </c>
      <c r="F21" s="90">
        <v>684</v>
      </c>
      <c r="G21" s="90">
        <v>593</v>
      </c>
      <c r="H21" s="88"/>
      <c r="I21" s="88">
        <f>SUM(F21:H21)</f>
        <v>1277</v>
      </c>
      <c r="J21" s="120">
        <v>25</v>
      </c>
      <c r="K21" s="76">
        <v>805</v>
      </c>
      <c r="L21" s="76">
        <v>649</v>
      </c>
      <c r="M21" s="76">
        <v>285</v>
      </c>
      <c r="N21" s="76">
        <f>K21+L21+M21</f>
        <v>1739</v>
      </c>
      <c r="O21" s="121">
        <v>55</v>
      </c>
      <c r="P21" s="84">
        <v>0</v>
      </c>
      <c r="Q21" s="76">
        <v>0</v>
      </c>
      <c r="R21" s="76">
        <v>0</v>
      </c>
      <c r="S21" s="76">
        <f>P21+Q21+R21</f>
        <v>0</v>
      </c>
      <c r="T21" s="122">
        <v>0</v>
      </c>
      <c r="U21" s="84">
        <v>0</v>
      </c>
      <c r="V21" s="76">
        <v>0</v>
      </c>
      <c r="W21" s="76">
        <v>0</v>
      </c>
      <c r="X21" s="76">
        <f>U21+V21+W21</f>
        <v>0</v>
      </c>
      <c r="Y21" s="123">
        <v>0</v>
      </c>
      <c r="Z21" s="76"/>
      <c r="AA21" s="76"/>
      <c r="AB21" s="76"/>
      <c r="AC21" s="76">
        <f>Z21+AA21+AB21</f>
        <v>0</v>
      </c>
      <c r="AD21" s="82"/>
      <c r="AE21" s="121">
        <f>SUM(J21+O21+T21+Y21+AD21)</f>
        <v>80</v>
      </c>
    </row>
    <row r="22" spans="1:32" ht="14.25" customHeight="1" x14ac:dyDescent="0.2">
      <c r="A22" s="94">
        <v>20</v>
      </c>
      <c r="B22" s="176" t="s">
        <v>283</v>
      </c>
      <c r="C22" s="168">
        <v>2006</v>
      </c>
      <c r="D22" s="168" t="s">
        <v>141</v>
      </c>
      <c r="E22" s="170" t="s">
        <v>55</v>
      </c>
      <c r="F22" s="90">
        <v>0</v>
      </c>
      <c r="G22" s="90">
        <v>0</v>
      </c>
      <c r="H22" s="88">
        <v>0</v>
      </c>
      <c r="I22" s="88">
        <v>0</v>
      </c>
      <c r="J22" s="120">
        <v>0</v>
      </c>
      <c r="K22" s="76">
        <v>582</v>
      </c>
      <c r="L22" s="76">
        <v>519</v>
      </c>
      <c r="M22" s="76">
        <v>338</v>
      </c>
      <c r="N22" s="76">
        <f>K22+L22+M22</f>
        <v>1439</v>
      </c>
      <c r="O22" s="121">
        <v>25</v>
      </c>
      <c r="P22" s="76">
        <v>478</v>
      </c>
      <c r="Q22" s="76">
        <v>0</v>
      </c>
      <c r="R22" s="76">
        <v>461</v>
      </c>
      <c r="S22" s="76">
        <f>P22+Q22+R22</f>
        <v>939</v>
      </c>
      <c r="T22" s="122">
        <v>1</v>
      </c>
      <c r="U22" s="76">
        <v>507</v>
      </c>
      <c r="V22" s="76">
        <v>649</v>
      </c>
      <c r="W22" s="76">
        <v>394</v>
      </c>
      <c r="X22" s="76">
        <f>U22+V22+W22</f>
        <v>1550</v>
      </c>
      <c r="Y22" s="123">
        <v>49</v>
      </c>
      <c r="Z22" s="76"/>
      <c r="AA22" s="76"/>
      <c r="AB22" s="76"/>
      <c r="AC22" s="76">
        <f>Z22+AA22+AB22</f>
        <v>0</v>
      </c>
      <c r="AD22" s="82"/>
      <c r="AE22" s="121">
        <f>SUM(J22+O22+T22+Y22+AD22)</f>
        <v>75</v>
      </c>
    </row>
    <row r="23" spans="1:32" ht="14.25" customHeight="1" x14ac:dyDescent="0.2">
      <c r="A23" s="140">
        <v>21</v>
      </c>
      <c r="B23" s="106" t="s">
        <v>291</v>
      </c>
      <c r="C23" s="88">
        <v>2007</v>
      </c>
      <c r="D23" s="88" t="s">
        <v>141</v>
      </c>
      <c r="E23" s="95" t="s">
        <v>21</v>
      </c>
      <c r="F23" s="88">
        <v>0</v>
      </c>
      <c r="G23" s="88">
        <v>0</v>
      </c>
      <c r="H23" s="88">
        <v>0</v>
      </c>
      <c r="I23" s="88">
        <f>SUM(F23:H23)</f>
        <v>0</v>
      </c>
      <c r="J23" s="120">
        <v>0</v>
      </c>
      <c r="K23" s="76">
        <v>0</v>
      </c>
      <c r="L23" s="76">
        <v>0</v>
      </c>
      <c r="M23" s="76">
        <v>0</v>
      </c>
      <c r="N23" s="76">
        <f>K23+L23+M23</f>
        <v>0</v>
      </c>
      <c r="O23" s="121">
        <v>0</v>
      </c>
      <c r="P23" s="76">
        <v>535</v>
      </c>
      <c r="Q23" s="76">
        <v>556</v>
      </c>
      <c r="R23" s="76">
        <v>434</v>
      </c>
      <c r="S23" s="76">
        <f>P23+Q23+R23</f>
        <v>1525</v>
      </c>
      <c r="T23" s="122">
        <v>20</v>
      </c>
      <c r="U23" s="76">
        <v>522</v>
      </c>
      <c r="V23" s="76">
        <v>703</v>
      </c>
      <c r="W23" s="76">
        <v>384</v>
      </c>
      <c r="X23" s="76">
        <f>U23+V23+W23</f>
        <v>1609</v>
      </c>
      <c r="Y23" s="123">
        <v>52</v>
      </c>
      <c r="Z23" s="76"/>
      <c r="AA23" s="76"/>
      <c r="AB23" s="76"/>
      <c r="AC23" s="76">
        <f>Z23+AA23+AB23</f>
        <v>0</v>
      </c>
      <c r="AD23" s="82"/>
      <c r="AE23" s="121">
        <f>SUM(J23+O23+T23+Y23+AD23)</f>
        <v>72</v>
      </c>
    </row>
    <row r="24" spans="1:32" ht="14.25" customHeight="1" x14ac:dyDescent="0.2">
      <c r="A24" s="140">
        <v>22</v>
      </c>
      <c r="B24" s="106" t="s">
        <v>286</v>
      </c>
      <c r="C24" s="90">
        <v>2007</v>
      </c>
      <c r="D24" s="90" t="s">
        <v>141</v>
      </c>
      <c r="E24" s="107" t="s">
        <v>69</v>
      </c>
      <c r="F24" s="90">
        <v>0</v>
      </c>
      <c r="G24" s="90">
        <v>0</v>
      </c>
      <c r="H24" s="88">
        <v>0</v>
      </c>
      <c r="I24" s="88">
        <f>SUM(F24:H24)</f>
        <v>0</v>
      </c>
      <c r="J24" s="120">
        <v>0</v>
      </c>
      <c r="K24" s="76">
        <v>669</v>
      </c>
      <c r="L24" s="76">
        <v>0</v>
      </c>
      <c r="M24" s="76">
        <v>0</v>
      </c>
      <c r="N24" s="76">
        <f>K24+L24+M24</f>
        <v>669</v>
      </c>
      <c r="O24" s="121">
        <v>1</v>
      </c>
      <c r="P24" s="76">
        <v>818</v>
      </c>
      <c r="Q24" s="76">
        <v>627</v>
      </c>
      <c r="R24" s="76">
        <v>324</v>
      </c>
      <c r="S24" s="76">
        <f>P24+Q24+R24</f>
        <v>1769</v>
      </c>
      <c r="T24" s="122">
        <v>70</v>
      </c>
      <c r="U24" s="76">
        <v>0</v>
      </c>
      <c r="V24" s="76">
        <v>0</v>
      </c>
      <c r="W24" s="76">
        <v>0</v>
      </c>
      <c r="X24" s="76">
        <f>U24+V24+W24</f>
        <v>0</v>
      </c>
      <c r="Y24" s="123">
        <v>0</v>
      </c>
      <c r="Z24" s="76"/>
      <c r="AA24" s="76"/>
      <c r="AB24" s="76"/>
      <c r="AC24" s="76">
        <f>Z24+AA24+AB24</f>
        <v>0</v>
      </c>
      <c r="AD24" s="82"/>
      <c r="AE24" s="121">
        <f>SUM(J24+O24+T24+Y24+AD24)</f>
        <v>71</v>
      </c>
    </row>
    <row r="25" spans="1:32" ht="14.25" customHeight="1" x14ac:dyDescent="0.2">
      <c r="A25" s="140">
        <v>23</v>
      </c>
      <c r="B25" s="106" t="s">
        <v>327</v>
      </c>
      <c r="C25" s="88">
        <v>2007</v>
      </c>
      <c r="D25" s="88" t="s">
        <v>141</v>
      </c>
      <c r="E25" s="95" t="s">
        <v>55</v>
      </c>
      <c r="F25" s="76">
        <v>0</v>
      </c>
      <c r="G25" s="76">
        <v>0</v>
      </c>
      <c r="H25" s="76">
        <v>0</v>
      </c>
      <c r="I25" s="76">
        <v>0</v>
      </c>
      <c r="J25" s="120">
        <v>0</v>
      </c>
      <c r="K25" s="76">
        <v>585</v>
      </c>
      <c r="L25" s="76">
        <v>649</v>
      </c>
      <c r="M25" s="76">
        <v>0</v>
      </c>
      <c r="N25" s="76">
        <f>K25+L25+M25</f>
        <v>1234</v>
      </c>
      <c r="O25" s="121">
        <v>1</v>
      </c>
      <c r="P25" s="76">
        <v>0</v>
      </c>
      <c r="Q25" s="76">
        <v>0</v>
      </c>
      <c r="R25" s="76">
        <v>0</v>
      </c>
      <c r="S25" s="76">
        <f>P25+Q25+R25</f>
        <v>0</v>
      </c>
      <c r="T25" s="122">
        <v>0</v>
      </c>
      <c r="U25" s="76">
        <v>572</v>
      </c>
      <c r="V25" s="76">
        <v>703</v>
      </c>
      <c r="W25" s="76">
        <v>427</v>
      </c>
      <c r="X25" s="76">
        <f>U25+V25+W25</f>
        <v>1702</v>
      </c>
      <c r="Y25" s="123">
        <v>65</v>
      </c>
      <c r="Z25" s="84"/>
      <c r="AA25" s="84"/>
      <c r="AB25" s="84"/>
      <c r="AC25" s="76">
        <f>Z25+AA25+AB25</f>
        <v>0</v>
      </c>
      <c r="AD25" s="82"/>
      <c r="AE25" s="121">
        <f>SUM(J25+O25+T25+Y25+AD25)</f>
        <v>66</v>
      </c>
    </row>
    <row r="26" spans="1:32" ht="14.25" customHeight="1" x14ac:dyDescent="0.2">
      <c r="A26" s="140">
        <v>24</v>
      </c>
      <c r="B26" s="106" t="s">
        <v>295</v>
      </c>
      <c r="C26" s="90">
        <v>2006</v>
      </c>
      <c r="D26" s="90" t="s">
        <v>141</v>
      </c>
      <c r="E26" s="107" t="s">
        <v>25</v>
      </c>
      <c r="F26" s="90">
        <v>0</v>
      </c>
      <c r="G26" s="90">
        <v>0</v>
      </c>
      <c r="H26" s="88">
        <v>0</v>
      </c>
      <c r="I26" s="88">
        <f>SUM(F26:H26)</f>
        <v>0</v>
      </c>
      <c r="J26" s="120">
        <v>0</v>
      </c>
      <c r="K26" s="76">
        <v>0</v>
      </c>
      <c r="L26" s="76">
        <v>0</v>
      </c>
      <c r="M26" s="76">
        <v>0</v>
      </c>
      <c r="N26" s="76">
        <f>K26+L26+M26</f>
        <v>0</v>
      </c>
      <c r="O26" s="121">
        <v>0</v>
      </c>
      <c r="P26" s="76">
        <v>587</v>
      </c>
      <c r="Q26" s="76">
        <v>703</v>
      </c>
      <c r="R26" s="76">
        <v>460</v>
      </c>
      <c r="S26" s="76">
        <f>P26+Q26+R26</f>
        <v>1750</v>
      </c>
      <c r="T26" s="122">
        <v>65</v>
      </c>
      <c r="U26" s="76">
        <v>0</v>
      </c>
      <c r="V26" s="76">
        <v>0</v>
      </c>
      <c r="W26" s="76">
        <v>0</v>
      </c>
      <c r="X26" s="76">
        <f>U26+V26+W26</f>
        <v>0</v>
      </c>
      <c r="Y26" s="123">
        <v>0</v>
      </c>
      <c r="Z26" s="76"/>
      <c r="AA26" s="76"/>
      <c r="AB26" s="76"/>
      <c r="AC26" s="76">
        <f>Z26+AA26+AB26</f>
        <v>0</v>
      </c>
      <c r="AD26" s="82"/>
      <c r="AE26" s="121">
        <f>SUM(J26+O26+T26+Y26+AD26)</f>
        <v>65</v>
      </c>
    </row>
    <row r="27" spans="1:32" ht="14.25" customHeight="1" x14ac:dyDescent="0.2">
      <c r="A27" s="140">
        <v>24</v>
      </c>
      <c r="B27" s="106" t="s">
        <v>320</v>
      </c>
      <c r="C27" s="88">
        <v>2006</v>
      </c>
      <c r="D27" s="88" t="s">
        <v>141</v>
      </c>
      <c r="E27" s="89" t="s">
        <v>38</v>
      </c>
      <c r="F27" s="88">
        <v>0</v>
      </c>
      <c r="G27" s="88">
        <v>0</v>
      </c>
      <c r="H27" s="88">
        <v>0</v>
      </c>
      <c r="I27" s="88">
        <v>0</v>
      </c>
      <c r="J27" s="120">
        <v>0</v>
      </c>
      <c r="K27" s="76">
        <v>726</v>
      </c>
      <c r="L27" s="76">
        <v>703</v>
      </c>
      <c r="M27" s="76">
        <v>346</v>
      </c>
      <c r="N27" s="76">
        <f>K27+L27+M27</f>
        <v>1775</v>
      </c>
      <c r="O27" s="121">
        <v>65</v>
      </c>
      <c r="P27" s="76">
        <v>0</v>
      </c>
      <c r="Q27" s="76">
        <v>0</v>
      </c>
      <c r="R27" s="76">
        <v>0</v>
      </c>
      <c r="S27" s="76">
        <f>P27+Q27+R27</f>
        <v>0</v>
      </c>
      <c r="T27" s="122">
        <v>0</v>
      </c>
      <c r="U27" s="76">
        <v>0</v>
      </c>
      <c r="V27" s="76">
        <v>0</v>
      </c>
      <c r="W27" s="76">
        <v>0</v>
      </c>
      <c r="X27" s="76">
        <f>U27+V27+W27</f>
        <v>0</v>
      </c>
      <c r="Y27" s="123">
        <v>0</v>
      </c>
      <c r="Z27" s="84"/>
      <c r="AA27" s="84"/>
      <c r="AB27" s="84"/>
      <c r="AC27" s="76">
        <f>Z27+AA27+AB27</f>
        <v>0</v>
      </c>
      <c r="AD27" s="82"/>
      <c r="AE27" s="121">
        <f>SUM(J27+O27+T27+Y27+AD27)</f>
        <v>65</v>
      </c>
    </row>
    <row r="28" spans="1:32" ht="14.25" customHeight="1" x14ac:dyDescent="0.2">
      <c r="A28" s="140">
        <v>26</v>
      </c>
      <c r="B28" s="89" t="s">
        <v>154</v>
      </c>
      <c r="C28" s="90">
        <v>2007</v>
      </c>
      <c r="D28" s="90" t="s">
        <v>141</v>
      </c>
      <c r="E28" s="89" t="s">
        <v>27</v>
      </c>
      <c r="F28" s="90">
        <v>452</v>
      </c>
      <c r="G28" s="88">
        <v>520</v>
      </c>
      <c r="H28" s="88">
        <v>338</v>
      </c>
      <c r="I28" s="88">
        <f>SUM(F28:H28)</f>
        <v>1310</v>
      </c>
      <c r="J28" s="120">
        <v>37</v>
      </c>
      <c r="K28" s="76">
        <v>0</v>
      </c>
      <c r="L28" s="76">
        <v>0</v>
      </c>
      <c r="M28" s="76">
        <v>0</v>
      </c>
      <c r="N28" s="76">
        <f>K28+L28+M28</f>
        <v>0</v>
      </c>
      <c r="O28" s="121">
        <v>0</v>
      </c>
      <c r="P28" s="84">
        <v>511</v>
      </c>
      <c r="Q28" s="76">
        <v>649</v>
      </c>
      <c r="R28" s="76">
        <v>413</v>
      </c>
      <c r="S28" s="76">
        <f>P28+Q28+R28</f>
        <v>1573</v>
      </c>
      <c r="T28" s="122">
        <v>25</v>
      </c>
      <c r="U28" s="84">
        <v>0</v>
      </c>
      <c r="V28" s="76">
        <v>0</v>
      </c>
      <c r="W28" s="76">
        <v>0</v>
      </c>
      <c r="X28" s="76">
        <f>U28+V28+W28</f>
        <v>0</v>
      </c>
      <c r="Y28" s="123">
        <v>0</v>
      </c>
      <c r="Z28" s="76"/>
      <c r="AA28" s="76"/>
      <c r="AB28" s="76"/>
      <c r="AC28" s="76">
        <f>Z28+AA28+AB28</f>
        <v>0</v>
      </c>
      <c r="AD28" s="82"/>
      <c r="AE28" s="121">
        <f>SUM(J28+O28+T28+Y28+AD28)</f>
        <v>62</v>
      </c>
    </row>
    <row r="29" spans="1:32" ht="14.25" customHeight="1" x14ac:dyDescent="0.2">
      <c r="A29" s="140">
        <v>27</v>
      </c>
      <c r="B29" s="89" t="s">
        <v>168</v>
      </c>
      <c r="C29" s="90">
        <v>2007</v>
      </c>
      <c r="D29" s="90" t="s">
        <v>141</v>
      </c>
      <c r="E29" s="89" t="s">
        <v>25</v>
      </c>
      <c r="F29" s="90">
        <v>541</v>
      </c>
      <c r="G29" s="88">
        <v>552</v>
      </c>
      <c r="H29" s="88">
        <v>0</v>
      </c>
      <c r="I29" s="88">
        <f>SUM(F29:H29)</f>
        <v>1093</v>
      </c>
      <c r="J29" s="120">
        <v>4</v>
      </c>
      <c r="K29" s="76">
        <v>0</v>
      </c>
      <c r="L29" s="76">
        <v>0</v>
      </c>
      <c r="M29" s="76">
        <v>0</v>
      </c>
      <c r="N29" s="76">
        <f>K29+L29+M29</f>
        <v>0</v>
      </c>
      <c r="O29" s="121"/>
      <c r="P29" s="76">
        <v>578</v>
      </c>
      <c r="Q29" s="76">
        <v>608</v>
      </c>
      <c r="R29" s="76">
        <v>501</v>
      </c>
      <c r="S29" s="76">
        <f>P29+Q29+R29</f>
        <v>1687</v>
      </c>
      <c r="T29" s="122">
        <v>55</v>
      </c>
      <c r="U29" s="76">
        <v>0</v>
      </c>
      <c r="V29" s="76">
        <v>0</v>
      </c>
      <c r="W29" s="76">
        <v>0</v>
      </c>
      <c r="X29" s="76">
        <f>U29+V29+W29</f>
        <v>0</v>
      </c>
      <c r="Y29" s="123">
        <v>0</v>
      </c>
      <c r="Z29" s="76"/>
      <c r="AA29" s="76"/>
      <c r="AB29" s="76"/>
      <c r="AC29" s="76">
        <f>Z29+AA29+AB29</f>
        <v>0</v>
      </c>
      <c r="AD29" s="82"/>
      <c r="AE29" s="121">
        <f>SUM(J29+O29+T29+Y29+AD29)</f>
        <v>59</v>
      </c>
    </row>
    <row r="30" spans="1:32" ht="14.25" customHeight="1" x14ac:dyDescent="0.2">
      <c r="A30" s="140">
        <v>28</v>
      </c>
      <c r="B30" s="89" t="s">
        <v>159</v>
      </c>
      <c r="C30" s="90">
        <v>2007</v>
      </c>
      <c r="D30" s="90" t="s">
        <v>141</v>
      </c>
      <c r="E30" s="89" t="s">
        <v>43</v>
      </c>
      <c r="F30" s="90">
        <v>448</v>
      </c>
      <c r="G30" s="90">
        <v>423</v>
      </c>
      <c r="H30" s="88">
        <v>398</v>
      </c>
      <c r="I30" s="88">
        <f>SUM(F30:H30)</f>
        <v>1269</v>
      </c>
      <c r="J30" s="120">
        <v>22</v>
      </c>
      <c r="K30" s="76">
        <v>532</v>
      </c>
      <c r="L30" s="76">
        <v>605</v>
      </c>
      <c r="M30" s="76">
        <v>392</v>
      </c>
      <c r="N30" s="76">
        <f>K30+L30+M30</f>
        <v>1529</v>
      </c>
      <c r="O30" s="121">
        <v>34</v>
      </c>
      <c r="P30" s="76">
        <v>0</v>
      </c>
      <c r="Q30" s="76">
        <v>0</v>
      </c>
      <c r="R30" s="76">
        <v>0</v>
      </c>
      <c r="S30" s="76">
        <f>P30+Q30+R30</f>
        <v>0</v>
      </c>
      <c r="T30" s="122">
        <v>0</v>
      </c>
      <c r="U30" s="84">
        <v>0</v>
      </c>
      <c r="V30" s="76">
        <v>0</v>
      </c>
      <c r="W30" s="76">
        <v>0</v>
      </c>
      <c r="X30" s="76">
        <f>U30+V30+W30</f>
        <v>0</v>
      </c>
      <c r="Y30" s="123">
        <v>0</v>
      </c>
      <c r="Z30" s="76"/>
      <c r="AA30" s="76"/>
      <c r="AB30" s="76"/>
      <c r="AC30" s="76">
        <f>Z30+AA30+AB30</f>
        <v>0</v>
      </c>
      <c r="AD30" s="82"/>
      <c r="AE30" s="121">
        <f>SUM(J30+O30+T30+Y30+AD30)</f>
        <v>56</v>
      </c>
      <c r="AF30" s="71" t="s">
        <v>2</v>
      </c>
    </row>
    <row r="31" spans="1:32" ht="14.25" customHeight="1" x14ac:dyDescent="0.2">
      <c r="A31" s="140">
        <v>29</v>
      </c>
      <c r="B31" s="106" t="s">
        <v>319</v>
      </c>
      <c r="C31" s="88">
        <v>2006</v>
      </c>
      <c r="D31" s="88" t="s">
        <v>141</v>
      </c>
      <c r="E31" s="95" t="s">
        <v>14</v>
      </c>
      <c r="F31" s="88">
        <v>0</v>
      </c>
      <c r="G31" s="88">
        <v>0</v>
      </c>
      <c r="H31" s="88">
        <v>0</v>
      </c>
      <c r="I31" s="88">
        <v>0</v>
      </c>
      <c r="J31" s="120">
        <v>0</v>
      </c>
      <c r="K31" s="76">
        <v>636</v>
      </c>
      <c r="L31" s="76">
        <v>605</v>
      </c>
      <c r="M31" s="76">
        <v>485</v>
      </c>
      <c r="N31" s="76">
        <f>K31+L31+M31</f>
        <v>1726</v>
      </c>
      <c r="O31" s="121">
        <v>52</v>
      </c>
      <c r="P31" s="76">
        <v>0</v>
      </c>
      <c r="Q31" s="76">
        <v>0</v>
      </c>
      <c r="R31" s="76">
        <v>0</v>
      </c>
      <c r="S31" s="76">
        <f>P31+Q31+R31</f>
        <v>0</v>
      </c>
      <c r="T31" s="122">
        <v>0</v>
      </c>
      <c r="U31" s="76">
        <v>0</v>
      </c>
      <c r="V31" s="76">
        <v>0</v>
      </c>
      <c r="W31" s="76">
        <v>0</v>
      </c>
      <c r="X31" s="76">
        <f>U31+V31+W31</f>
        <v>0</v>
      </c>
      <c r="Y31" s="123">
        <v>0</v>
      </c>
      <c r="Z31" s="84"/>
      <c r="AA31" s="84"/>
      <c r="AB31" s="84"/>
      <c r="AC31" s="76">
        <f>Z31+AA31+AB31</f>
        <v>0</v>
      </c>
      <c r="AD31" s="82"/>
      <c r="AE31" s="121">
        <f>SUM(J31+O31+T31+Y31+AD31)</f>
        <v>52</v>
      </c>
    </row>
    <row r="32" spans="1:32" ht="14.25" customHeight="1" x14ac:dyDescent="0.2">
      <c r="A32" s="140">
        <v>30</v>
      </c>
      <c r="B32" s="89" t="s">
        <v>178</v>
      </c>
      <c r="C32" s="90">
        <v>2006</v>
      </c>
      <c r="D32" s="90" t="s">
        <v>141</v>
      </c>
      <c r="E32" s="89" t="s">
        <v>55</v>
      </c>
      <c r="F32" s="90">
        <v>560</v>
      </c>
      <c r="G32" s="90">
        <v>0</v>
      </c>
      <c r="H32" s="88">
        <v>467</v>
      </c>
      <c r="I32" s="88">
        <f>SUM(F32:H32)</f>
        <v>1027</v>
      </c>
      <c r="J32" s="120">
        <v>1</v>
      </c>
      <c r="K32" s="76">
        <v>179</v>
      </c>
      <c r="L32" s="76">
        <v>519</v>
      </c>
      <c r="M32" s="76">
        <v>534</v>
      </c>
      <c r="N32" s="76">
        <f>K32+L32+M32</f>
        <v>1232</v>
      </c>
      <c r="O32" s="121">
        <v>1</v>
      </c>
      <c r="P32" s="84">
        <v>652</v>
      </c>
      <c r="Q32" s="76">
        <v>519</v>
      </c>
      <c r="R32" s="76">
        <v>493</v>
      </c>
      <c r="S32" s="76">
        <f>P32+Q32+R32</f>
        <v>1664</v>
      </c>
      <c r="T32" s="122">
        <v>49</v>
      </c>
      <c r="U32" s="76">
        <v>0</v>
      </c>
      <c r="V32" s="76">
        <v>0</v>
      </c>
      <c r="W32" s="76">
        <v>0</v>
      </c>
      <c r="X32" s="76">
        <f>U32+V32+W32</f>
        <v>0</v>
      </c>
      <c r="Y32" s="123">
        <v>0</v>
      </c>
      <c r="Z32" s="76"/>
      <c r="AA32" s="76"/>
      <c r="AB32" s="76"/>
      <c r="AC32" s="76">
        <f>Z32+AA32+AB32</f>
        <v>0</v>
      </c>
      <c r="AD32" s="82"/>
      <c r="AE32" s="121">
        <f>SUM(J32+O32+T32+Y32+AD32)</f>
        <v>51</v>
      </c>
    </row>
    <row r="33" spans="1:31" ht="14.25" customHeight="1" x14ac:dyDescent="0.2">
      <c r="A33" s="140">
        <v>31</v>
      </c>
      <c r="B33" s="89" t="s">
        <v>150</v>
      </c>
      <c r="C33" s="90">
        <v>2007</v>
      </c>
      <c r="D33" s="90" t="s">
        <v>141</v>
      </c>
      <c r="E33" s="89" t="s">
        <v>19</v>
      </c>
      <c r="F33" s="90">
        <v>475</v>
      </c>
      <c r="G33" s="90">
        <v>506</v>
      </c>
      <c r="H33" s="88">
        <v>368</v>
      </c>
      <c r="I33" s="88">
        <f>SUM(F33:H33)</f>
        <v>1349</v>
      </c>
      <c r="J33" s="120">
        <v>49</v>
      </c>
      <c r="K33" s="76">
        <v>490</v>
      </c>
      <c r="L33" s="76">
        <v>436</v>
      </c>
      <c r="M33" s="76">
        <v>362</v>
      </c>
      <c r="N33" s="76">
        <f>K33+L33+M33</f>
        <v>1288</v>
      </c>
      <c r="O33" s="121">
        <v>1</v>
      </c>
      <c r="P33" s="84">
        <v>0</v>
      </c>
      <c r="Q33" s="76">
        <v>0</v>
      </c>
      <c r="R33" s="76">
        <v>0</v>
      </c>
      <c r="S33" s="76">
        <f>P33+Q33+R33</f>
        <v>0</v>
      </c>
      <c r="T33" s="122">
        <v>0</v>
      </c>
      <c r="U33" s="76">
        <v>0</v>
      </c>
      <c r="V33" s="76">
        <v>0</v>
      </c>
      <c r="W33" s="76">
        <v>0</v>
      </c>
      <c r="X33" s="76">
        <f>U33+V33+W33</f>
        <v>0</v>
      </c>
      <c r="Y33" s="123">
        <v>0</v>
      </c>
      <c r="Z33" s="84"/>
      <c r="AA33" s="76"/>
      <c r="AB33" s="84"/>
      <c r="AC33" s="76">
        <f>Z33+AA33+AB33</f>
        <v>0</v>
      </c>
      <c r="AD33" s="82"/>
      <c r="AE33" s="121">
        <f>SUM(J33+O33+T33+Y33+AD33)</f>
        <v>50</v>
      </c>
    </row>
    <row r="34" spans="1:31" ht="14.25" customHeight="1" x14ac:dyDescent="0.2">
      <c r="A34" s="140">
        <v>32</v>
      </c>
      <c r="B34" s="106" t="s">
        <v>329</v>
      </c>
      <c r="C34" s="88">
        <v>2006</v>
      </c>
      <c r="D34" s="88" t="s">
        <v>141</v>
      </c>
      <c r="E34" s="95" t="s">
        <v>14</v>
      </c>
      <c r="F34" s="88">
        <v>0</v>
      </c>
      <c r="G34" s="88">
        <v>0</v>
      </c>
      <c r="H34" s="88">
        <v>0</v>
      </c>
      <c r="I34" s="88">
        <v>0</v>
      </c>
      <c r="J34" s="120">
        <v>0</v>
      </c>
      <c r="K34" s="76">
        <v>668</v>
      </c>
      <c r="L34" s="76">
        <v>703</v>
      </c>
      <c r="M34" s="76">
        <v>319</v>
      </c>
      <c r="N34" s="76">
        <f>K34+L34+M34</f>
        <v>1690</v>
      </c>
      <c r="O34" s="121">
        <v>49</v>
      </c>
      <c r="P34" s="76">
        <v>0</v>
      </c>
      <c r="Q34" s="76">
        <v>0</v>
      </c>
      <c r="R34" s="76">
        <v>0</v>
      </c>
      <c r="S34" s="76">
        <f>P34+Q34+R34</f>
        <v>0</v>
      </c>
      <c r="T34" s="122">
        <v>0</v>
      </c>
      <c r="U34" s="76">
        <v>0</v>
      </c>
      <c r="V34" s="76">
        <v>0</v>
      </c>
      <c r="W34" s="76">
        <v>0</v>
      </c>
      <c r="X34" s="76">
        <f>U34+V34+W34</f>
        <v>0</v>
      </c>
      <c r="Y34" s="123">
        <v>0</v>
      </c>
      <c r="Z34" s="84"/>
      <c r="AA34" s="84"/>
      <c r="AB34" s="84"/>
      <c r="AC34" s="76">
        <f>Z34+AA34+AB34</f>
        <v>0</v>
      </c>
      <c r="AD34" s="82"/>
      <c r="AE34" s="121">
        <f>SUM(J34+O34+T34+Y34+AD34)</f>
        <v>49</v>
      </c>
    </row>
    <row r="35" spans="1:31" ht="14.25" customHeight="1" x14ac:dyDescent="0.2">
      <c r="A35" s="140">
        <v>33</v>
      </c>
      <c r="B35" s="106" t="s">
        <v>299</v>
      </c>
      <c r="C35" s="88">
        <v>2007</v>
      </c>
      <c r="D35" s="88" t="s">
        <v>141</v>
      </c>
      <c r="E35" s="95" t="s">
        <v>55</v>
      </c>
      <c r="F35" s="88">
        <v>0</v>
      </c>
      <c r="G35" s="88">
        <v>0</v>
      </c>
      <c r="H35" s="88">
        <v>0</v>
      </c>
      <c r="I35" s="88">
        <f>SUM(F35:H35)</f>
        <v>0</v>
      </c>
      <c r="J35" s="120">
        <v>0</v>
      </c>
      <c r="K35" s="76">
        <v>593</v>
      </c>
      <c r="L35" s="76">
        <v>649</v>
      </c>
      <c r="M35" s="76">
        <v>0</v>
      </c>
      <c r="N35" s="76">
        <f>K35+L35+M35</f>
        <v>1242</v>
      </c>
      <c r="O35" s="121">
        <v>1</v>
      </c>
      <c r="P35" s="76">
        <v>706</v>
      </c>
      <c r="Q35" s="76">
        <v>581</v>
      </c>
      <c r="R35" s="76">
        <v>341</v>
      </c>
      <c r="S35" s="76">
        <f>P35+Q35+R35</f>
        <v>1628</v>
      </c>
      <c r="T35" s="122">
        <v>46</v>
      </c>
      <c r="U35" s="76">
        <v>0</v>
      </c>
      <c r="V35" s="76">
        <v>0</v>
      </c>
      <c r="W35" s="76">
        <v>0</v>
      </c>
      <c r="X35" s="76">
        <f>U35+V35+W35</f>
        <v>0</v>
      </c>
      <c r="Y35" s="123">
        <v>0</v>
      </c>
      <c r="Z35" s="76"/>
      <c r="AA35" s="76"/>
      <c r="AB35" s="76"/>
      <c r="AC35" s="76">
        <f>Z35+AA35+AB35</f>
        <v>0</v>
      </c>
      <c r="AD35" s="82"/>
      <c r="AE35" s="121">
        <f>SUM(J35+O35+T35+Y35+AD35)</f>
        <v>47</v>
      </c>
    </row>
    <row r="36" spans="1:31" ht="14.25" customHeight="1" x14ac:dyDescent="0.2">
      <c r="A36" s="140">
        <v>34</v>
      </c>
      <c r="B36" s="89" t="s">
        <v>151</v>
      </c>
      <c r="C36" s="90">
        <v>2007</v>
      </c>
      <c r="D36" s="90" t="s">
        <v>141</v>
      </c>
      <c r="E36" s="89" t="s">
        <v>38</v>
      </c>
      <c r="F36" s="90">
        <v>582</v>
      </c>
      <c r="G36" s="88">
        <v>484</v>
      </c>
      <c r="H36" s="88">
        <v>282</v>
      </c>
      <c r="I36" s="88">
        <f>SUM(F36:H36)</f>
        <v>1348</v>
      </c>
      <c r="J36" s="120">
        <v>46</v>
      </c>
      <c r="K36" s="76">
        <v>0</v>
      </c>
      <c r="L36" s="76">
        <v>0</v>
      </c>
      <c r="M36" s="76">
        <v>0</v>
      </c>
      <c r="N36" s="76">
        <f>K36+L36+M36</f>
        <v>0</v>
      </c>
      <c r="O36" s="121">
        <v>0</v>
      </c>
      <c r="P36" s="84">
        <v>0</v>
      </c>
      <c r="Q36" s="76">
        <v>0</v>
      </c>
      <c r="R36" s="76">
        <v>0</v>
      </c>
      <c r="S36" s="76">
        <f>P36+Q36+R36</f>
        <v>0</v>
      </c>
      <c r="T36" s="122">
        <v>0</v>
      </c>
      <c r="U36" s="76">
        <v>0</v>
      </c>
      <c r="V36" s="76">
        <v>0</v>
      </c>
      <c r="W36" s="76">
        <v>0</v>
      </c>
      <c r="X36" s="76">
        <f>U36+V36+W36</f>
        <v>0</v>
      </c>
      <c r="Y36" s="123">
        <v>0</v>
      </c>
      <c r="Z36" s="76"/>
      <c r="AA36" s="76"/>
      <c r="AB36" s="76"/>
      <c r="AC36" s="76">
        <f>Z36+AA36+AB36</f>
        <v>0</v>
      </c>
      <c r="AD36" s="82"/>
      <c r="AE36" s="121">
        <f>SUM(J36+O36+T36+Y36+AD36)</f>
        <v>46</v>
      </c>
    </row>
    <row r="37" spans="1:31" ht="14.25" customHeight="1" x14ac:dyDescent="0.2">
      <c r="A37" s="140">
        <v>35</v>
      </c>
      <c r="B37" s="89" t="s">
        <v>153</v>
      </c>
      <c r="C37" s="90">
        <v>2006</v>
      </c>
      <c r="D37" s="90" t="s">
        <v>141</v>
      </c>
      <c r="E37" s="89" t="s">
        <v>38</v>
      </c>
      <c r="F37" s="90">
        <v>497</v>
      </c>
      <c r="G37" s="88">
        <v>525</v>
      </c>
      <c r="H37" s="88">
        <v>299</v>
      </c>
      <c r="I37" s="88">
        <f>SUM(F37:H37)</f>
        <v>1321</v>
      </c>
      <c r="J37" s="120">
        <v>40</v>
      </c>
      <c r="K37" s="76">
        <v>0</v>
      </c>
      <c r="L37" s="76">
        <v>0</v>
      </c>
      <c r="M37" s="76">
        <v>0</v>
      </c>
      <c r="N37" s="76">
        <f>K37+L37+M37</f>
        <v>0</v>
      </c>
      <c r="O37" s="121">
        <v>0</v>
      </c>
      <c r="P37" s="84">
        <v>446</v>
      </c>
      <c r="Q37" s="76">
        <v>0</v>
      </c>
      <c r="R37" s="76">
        <v>0</v>
      </c>
      <c r="S37" s="76">
        <f>P37+Q37+R37</f>
        <v>446</v>
      </c>
      <c r="T37" s="122">
        <v>1</v>
      </c>
      <c r="U37" s="76">
        <v>0</v>
      </c>
      <c r="V37" s="76">
        <v>0</v>
      </c>
      <c r="W37" s="76">
        <v>0</v>
      </c>
      <c r="X37" s="76">
        <f>U37+V37+W37</f>
        <v>0</v>
      </c>
      <c r="Y37" s="123">
        <v>0</v>
      </c>
      <c r="Z37" s="84"/>
      <c r="AA37" s="76"/>
      <c r="AB37" s="84"/>
      <c r="AC37" s="76">
        <f>Z37+AA37+AB37</f>
        <v>0</v>
      </c>
      <c r="AD37" s="82"/>
      <c r="AE37" s="121">
        <f>SUM(J37+O37+T37+Y37+AD37)</f>
        <v>41</v>
      </c>
    </row>
    <row r="38" spans="1:31" ht="14.25" customHeight="1" x14ac:dyDescent="0.2">
      <c r="A38" s="140">
        <v>36</v>
      </c>
      <c r="B38" s="89" t="s">
        <v>161</v>
      </c>
      <c r="C38" s="90">
        <v>2007</v>
      </c>
      <c r="D38" s="90" t="s">
        <v>141</v>
      </c>
      <c r="E38" s="89" t="s">
        <v>38</v>
      </c>
      <c r="F38" s="90">
        <v>492</v>
      </c>
      <c r="G38" s="88">
        <v>564</v>
      </c>
      <c r="H38" s="88">
        <v>206</v>
      </c>
      <c r="I38" s="88">
        <f>SUM(F38:H38)</f>
        <v>1262</v>
      </c>
      <c r="J38" s="120">
        <v>18</v>
      </c>
      <c r="K38" s="76">
        <v>562</v>
      </c>
      <c r="L38" s="76">
        <v>605</v>
      </c>
      <c r="M38" s="76">
        <v>252</v>
      </c>
      <c r="N38" s="76">
        <f>K38+L38+M38</f>
        <v>1419</v>
      </c>
      <c r="O38" s="121">
        <v>22</v>
      </c>
      <c r="P38" s="84">
        <v>0</v>
      </c>
      <c r="Q38" s="76">
        <v>0</v>
      </c>
      <c r="R38" s="76">
        <v>0</v>
      </c>
      <c r="S38" s="76">
        <f>P38+Q38+R38</f>
        <v>0</v>
      </c>
      <c r="T38" s="122">
        <v>0</v>
      </c>
      <c r="U38" s="76">
        <v>0</v>
      </c>
      <c r="V38" s="76">
        <v>0</v>
      </c>
      <c r="W38" s="76">
        <v>0</v>
      </c>
      <c r="X38" s="76">
        <f>U38+V38+W38</f>
        <v>0</v>
      </c>
      <c r="Y38" s="123">
        <v>0</v>
      </c>
      <c r="Z38" s="84"/>
      <c r="AA38" s="84"/>
      <c r="AB38" s="84"/>
      <c r="AC38" s="76">
        <f>Z38+AA38+AB38</f>
        <v>0</v>
      </c>
      <c r="AD38" s="82"/>
      <c r="AE38" s="121">
        <f>SUM(J38+O38+T38+Y38+AD38)</f>
        <v>40</v>
      </c>
    </row>
    <row r="39" spans="1:31" ht="14.25" customHeight="1" x14ac:dyDescent="0.2">
      <c r="A39" s="140">
        <v>37</v>
      </c>
      <c r="B39" s="89" t="s">
        <v>162</v>
      </c>
      <c r="C39" s="90">
        <v>2007</v>
      </c>
      <c r="D39" s="90" t="s">
        <v>141</v>
      </c>
      <c r="E39" s="89" t="s">
        <v>38</v>
      </c>
      <c r="F39" s="90">
        <v>374</v>
      </c>
      <c r="G39" s="90">
        <v>414</v>
      </c>
      <c r="H39" s="88">
        <v>455</v>
      </c>
      <c r="I39" s="88">
        <f>SUM(F39:H39)</f>
        <v>1243</v>
      </c>
      <c r="J39" s="120">
        <v>16</v>
      </c>
      <c r="K39" s="76">
        <v>336</v>
      </c>
      <c r="L39" s="76">
        <v>605</v>
      </c>
      <c r="M39" s="76">
        <v>401</v>
      </c>
      <c r="N39" s="76">
        <f>K39+L39+M39</f>
        <v>1342</v>
      </c>
      <c r="O39" s="121">
        <v>10</v>
      </c>
      <c r="P39" s="76">
        <v>396</v>
      </c>
      <c r="Q39" s="76">
        <v>561</v>
      </c>
      <c r="R39" s="76">
        <v>349</v>
      </c>
      <c r="S39" s="76">
        <f>P39+Q39+R39</f>
        <v>1306</v>
      </c>
      <c r="T39" s="122">
        <v>2</v>
      </c>
      <c r="U39" s="76">
        <v>398</v>
      </c>
      <c r="V39" s="76">
        <v>519</v>
      </c>
      <c r="W39" s="76">
        <v>244</v>
      </c>
      <c r="X39" s="76">
        <f>U39+V39+W39</f>
        <v>1161</v>
      </c>
      <c r="Y39" s="123">
        <v>6</v>
      </c>
      <c r="Z39" s="84"/>
      <c r="AA39" s="84"/>
      <c r="AB39" s="84"/>
      <c r="AC39" s="76">
        <f>Z39+AA39+AB39</f>
        <v>0</v>
      </c>
      <c r="AD39" s="82"/>
      <c r="AE39" s="121">
        <f>SUM(J39+O39+Y39)</f>
        <v>32</v>
      </c>
    </row>
    <row r="40" spans="1:31" ht="14.25" customHeight="1" x14ac:dyDescent="0.2">
      <c r="A40" s="140">
        <v>38</v>
      </c>
      <c r="B40" s="77" t="s">
        <v>339</v>
      </c>
      <c r="C40" s="76">
        <v>2006</v>
      </c>
      <c r="D40" s="76" t="s">
        <v>141</v>
      </c>
      <c r="E40" s="80" t="s">
        <v>335</v>
      </c>
      <c r="F40" s="76">
        <v>0</v>
      </c>
      <c r="G40" s="76">
        <v>0</v>
      </c>
      <c r="H40" s="76">
        <v>0</v>
      </c>
      <c r="I40" s="76">
        <v>0</v>
      </c>
      <c r="J40" s="120">
        <v>0</v>
      </c>
      <c r="K40" s="76">
        <v>0</v>
      </c>
      <c r="L40" s="76">
        <v>0</v>
      </c>
      <c r="M40" s="76">
        <v>0</v>
      </c>
      <c r="N40" s="76">
        <f>K40+L40+M40</f>
        <v>0</v>
      </c>
      <c r="O40" s="121">
        <v>0</v>
      </c>
      <c r="P40" s="76">
        <v>0</v>
      </c>
      <c r="Q40" s="76">
        <v>0</v>
      </c>
      <c r="R40" s="76">
        <v>0</v>
      </c>
      <c r="S40" s="76">
        <f>P40+Q40+R40</f>
        <v>0</v>
      </c>
      <c r="T40" s="122">
        <v>0</v>
      </c>
      <c r="U40" s="76">
        <v>509</v>
      </c>
      <c r="V40" s="76">
        <v>519</v>
      </c>
      <c r="W40" s="76">
        <v>427</v>
      </c>
      <c r="X40" s="76">
        <f>U40+V40+W40</f>
        <v>1455</v>
      </c>
      <c r="Y40" s="123">
        <v>31</v>
      </c>
      <c r="Z40" s="84"/>
      <c r="AA40" s="84"/>
      <c r="AB40" s="84"/>
      <c r="AC40" s="76">
        <f>Z40+AA40+AB40</f>
        <v>0</v>
      </c>
      <c r="AD40" s="82"/>
      <c r="AE40" s="121">
        <f>SUM(J40+O40+T40+Y40+AD40)</f>
        <v>31</v>
      </c>
    </row>
    <row r="41" spans="1:31" ht="14.25" customHeight="1" x14ac:dyDescent="0.2">
      <c r="A41" s="140">
        <v>39</v>
      </c>
      <c r="B41" s="89" t="s">
        <v>173</v>
      </c>
      <c r="C41" s="90">
        <v>2007</v>
      </c>
      <c r="D41" s="90" t="s">
        <v>141</v>
      </c>
      <c r="E41" s="89" t="s">
        <v>25</v>
      </c>
      <c r="F41" s="90">
        <v>524</v>
      </c>
      <c r="G41" s="90">
        <v>537</v>
      </c>
      <c r="H41" s="88">
        <v>0</v>
      </c>
      <c r="I41" s="88">
        <f>SUM(F41:H41)</f>
        <v>1061</v>
      </c>
      <c r="J41" s="120">
        <v>1</v>
      </c>
      <c r="K41" s="76">
        <v>0</v>
      </c>
      <c r="L41" s="76">
        <v>0</v>
      </c>
      <c r="M41" s="76">
        <v>0</v>
      </c>
      <c r="N41" s="76">
        <f>K41+L41+M41</f>
        <v>0</v>
      </c>
      <c r="O41" s="121">
        <v>0</v>
      </c>
      <c r="P41" s="76">
        <v>574</v>
      </c>
      <c r="Q41" s="76">
        <v>544</v>
      </c>
      <c r="R41" s="76">
        <v>356</v>
      </c>
      <c r="S41" s="76">
        <f>P41+Q41+R41</f>
        <v>1474</v>
      </c>
      <c r="T41" s="122">
        <v>14</v>
      </c>
      <c r="U41" s="76">
        <v>484</v>
      </c>
      <c r="V41" s="76">
        <v>519</v>
      </c>
      <c r="W41" s="76">
        <v>313</v>
      </c>
      <c r="X41" s="76">
        <f>U41+V41+W41</f>
        <v>1316</v>
      </c>
      <c r="Y41" s="123">
        <v>14</v>
      </c>
      <c r="Z41" s="76"/>
      <c r="AA41" s="76"/>
      <c r="AB41" s="76"/>
      <c r="AC41" s="76">
        <f>Z41+AA41+AB41</f>
        <v>0</v>
      </c>
      <c r="AD41" s="82"/>
      <c r="AE41" s="121">
        <f>SUM(J41+O41+T41+Y41+AD41)</f>
        <v>29</v>
      </c>
    </row>
    <row r="42" spans="1:31" ht="14.25" customHeight="1" x14ac:dyDescent="0.2">
      <c r="A42" s="140">
        <v>39</v>
      </c>
      <c r="B42" s="89" t="s">
        <v>189</v>
      </c>
      <c r="C42" s="90">
        <v>2006</v>
      </c>
      <c r="D42" s="90" t="s">
        <v>141</v>
      </c>
      <c r="E42" s="89" t="s">
        <v>25</v>
      </c>
      <c r="F42" s="90">
        <v>417</v>
      </c>
      <c r="G42" s="90">
        <v>388</v>
      </c>
      <c r="H42" s="88">
        <v>0</v>
      </c>
      <c r="I42" s="88">
        <f>SUM(F42:H42)</f>
        <v>805</v>
      </c>
      <c r="J42" s="120">
        <v>1</v>
      </c>
      <c r="K42" s="76">
        <v>425</v>
      </c>
      <c r="L42" s="76">
        <v>519</v>
      </c>
      <c r="M42" s="76">
        <v>0</v>
      </c>
      <c r="N42" s="76">
        <f>K42+L42+M42</f>
        <v>944</v>
      </c>
      <c r="O42" s="121">
        <v>1</v>
      </c>
      <c r="P42" s="76">
        <v>625</v>
      </c>
      <c r="Q42" s="76">
        <v>496</v>
      </c>
      <c r="R42" s="76">
        <v>305</v>
      </c>
      <c r="S42" s="76">
        <f>P42+Q42+R42</f>
        <v>1426</v>
      </c>
      <c r="T42" s="122">
        <v>8</v>
      </c>
      <c r="U42" s="84">
        <v>482</v>
      </c>
      <c r="V42" s="76">
        <v>519</v>
      </c>
      <c r="W42" s="76">
        <v>348</v>
      </c>
      <c r="X42" s="76">
        <f>U42+V42+W42</f>
        <v>1349</v>
      </c>
      <c r="Y42" s="123">
        <v>20</v>
      </c>
      <c r="Z42" s="76"/>
      <c r="AA42" s="76"/>
      <c r="AB42" s="76"/>
      <c r="AC42" s="76">
        <f>Z42+AA42+AB42</f>
        <v>0</v>
      </c>
      <c r="AD42" s="82"/>
      <c r="AE42" s="121">
        <v>29</v>
      </c>
    </row>
    <row r="43" spans="1:31" ht="14.25" customHeight="1" x14ac:dyDescent="0.2">
      <c r="A43" s="140">
        <v>39</v>
      </c>
      <c r="B43" s="89" t="s">
        <v>172</v>
      </c>
      <c r="C43" s="90">
        <v>2006</v>
      </c>
      <c r="D43" s="90" t="s">
        <v>141</v>
      </c>
      <c r="E43" s="89" t="s">
        <v>25</v>
      </c>
      <c r="F43" s="90">
        <v>454</v>
      </c>
      <c r="G43" s="88">
        <v>608</v>
      </c>
      <c r="H43" s="88">
        <v>0</v>
      </c>
      <c r="I43" s="88">
        <f>SUM(F43:H43)</f>
        <v>1062</v>
      </c>
      <c r="J43" s="120">
        <v>1</v>
      </c>
      <c r="K43" s="76">
        <v>0</v>
      </c>
      <c r="L43" s="76">
        <v>0</v>
      </c>
      <c r="M43" s="76">
        <v>0</v>
      </c>
      <c r="N43" s="76">
        <f>K43+L43+M43</f>
        <v>0</v>
      </c>
      <c r="O43" s="121">
        <v>0</v>
      </c>
      <c r="P43" s="76">
        <v>0</v>
      </c>
      <c r="Q43" s="76">
        <v>0</v>
      </c>
      <c r="R43" s="76">
        <v>0</v>
      </c>
      <c r="S43" s="76">
        <f>P43+Q43+R43</f>
        <v>0</v>
      </c>
      <c r="T43" s="122">
        <v>0</v>
      </c>
      <c r="U43" s="84">
        <v>465</v>
      </c>
      <c r="V43" s="76">
        <v>676</v>
      </c>
      <c r="W43" s="76">
        <v>281</v>
      </c>
      <c r="X43" s="76">
        <f>U43+V43+W43</f>
        <v>1422</v>
      </c>
      <c r="Y43" s="123">
        <v>28</v>
      </c>
      <c r="Z43" s="84"/>
      <c r="AA43" s="76"/>
      <c r="AB43" s="84"/>
      <c r="AC43" s="76">
        <f>Z43+AA43+AB43</f>
        <v>0</v>
      </c>
      <c r="AD43" s="82"/>
      <c r="AE43" s="121">
        <f>SUM(J43+O43+T43+Y43+AD43)</f>
        <v>29</v>
      </c>
    </row>
    <row r="44" spans="1:31" ht="14.25" customHeight="1" x14ac:dyDescent="0.2">
      <c r="A44" s="140">
        <v>42</v>
      </c>
      <c r="B44" s="89" t="s">
        <v>164</v>
      </c>
      <c r="C44" s="90">
        <v>2006</v>
      </c>
      <c r="D44" s="90" t="s">
        <v>141</v>
      </c>
      <c r="E44" s="89" t="s">
        <v>17</v>
      </c>
      <c r="F44" s="90">
        <v>497</v>
      </c>
      <c r="G44" s="90">
        <v>439</v>
      </c>
      <c r="H44" s="88">
        <v>280</v>
      </c>
      <c r="I44" s="88">
        <f>SUM(F44:H44)</f>
        <v>1216</v>
      </c>
      <c r="J44" s="120">
        <v>12</v>
      </c>
      <c r="K44" s="76">
        <v>601</v>
      </c>
      <c r="L44" s="76">
        <v>519</v>
      </c>
      <c r="M44" s="76">
        <v>236</v>
      </c>
      <c r="N44" s="76">
        <f>K44+L44+M44</f>
        <v>1356</v>
      </c>
      <c r="O44" s="121">
        <v>16</v>
      </c>
      <c r="P44" s="76">
        <v>0</v>
      </c>
      <c r="Q44" s="76">
        <v>0</v>
      </c>
      <c r="R44" s="76">
        <v>0</v>
      </c>
      <c r="S44" s="76">
        <f>P44+Q44+R44</f>
        <v>0</v>
      </c>
      <c r="T44" s="122">
        <v>0</v>
      </c>
      <c r="U44" s="76">
        <v>0</v>
      </c>
      <c r="V44" s="76">
        <v>0</v>
      </c>
      <c r="W44" s="76">
        <v>0</v>
      </c>
      <c r="X44" s="76">
        <f>U44+V44+W44</f>
        <v>0</v>
      </c>
      <c r="Y44" s="123">
        <v>0</v>
      </c>
      <c r="Z44" s="84"/>
      <c r="AA44" s="84"/>
      <c r="AB44" s="84"/>
      <c r="AC44" s="76">
        <f>Z44+AA44+AB44</f>
        <v>0</v>
      </c>
      <c r="AD44" s="82"/>
      <c r="AE44" s="121">
        <f>SUM(J44+O44+T44+Y44+AD44)</f>
        <v>28</v>
      </c>
    </row>
    <row r="45" spans="1:31" ht="14.25" customHeight="1" x14ac:dyDescent="0.2">
      <c r="A45" s="140">
        <v>42</v>
      </c>
      <c r="B45" s="89" t="s">
        <v>157</v>
      </c>
      <c r="C45" s="90">
        <v>2006</v>
      </c>
      <c r="D45" s="90" t="s">
        <v>141</v>
      </c>
      <c r="E45" s="89" t="s">
        <v>21</v>
      </c>
      <c r="F45" s="90">
        <v>557</v>
      </c>
      <c r="G45" s="90">
        <v>508</v>
      </c>
      <c r="H45" s="88">
        <v>219</v>
      </c>
      <c r="I45" s="88">
        <f>SUM(F45:H45)</f>
        <v>1284</v>
      </c>
      <c r="J45" s="120">
        <v>28</v>
      </c>
      <c r="K45" s="76">
        <v>0</v>
      </c>
      <c r="L45" s="76">
        <v>0</v>
      </c>
      <c r="M45" s="76">
        <v>0</v>
      </c>
      <c r="N45" s="76">
        <f>K45+L45+M45</f>
        <v>0</v>
      </c>
      <c r="O45" s="121">
        <v>0</v>
      </c>
      <c r="P45" s="76">
        <v>0</v>
      </c>
      <c r="Q45" s="76">
        <v>0</v>
      </c>
      <c r="R45" s="76">
        <v>0</v>
      </c>
      <c r="S45" s="76">
        <f>P45+Q45+R45</f>
        <v>0</v>
      </c>
      <c r="T45" s="122">
        <v>0</v>
      </c>
      <c r="U45" s="76">
        <v>0</v>
      </c>
      <c r="V45" s="76">
        <v>0</v>
      </c>
      <c r="W45" s="76">
        <v>0</v>
      </c>
      <c r="X45" s="76">
        <f>U45+V45+W45</f>
        <v>0</v>
      </c>
      <c r="Y45" s="123">
        <v>0</v>
      </c>
      <c r="Z45" s="84"/>
      <c r="AA45" s="76"/>
      <c r="AB45" s="84"/>
      <c r="AC45" s="76">
        <f>Z45+AA45+AB45</f>
        <v>0</v>
      </c>
      <c r="AD45" s="82"/>
      <c r="AE45" s="121">
        <f>SUM(J45+O45+T45+Y45+AD45)</f>
        <v>28</v>
      </c>
    </row>
    <row r="46" spans="1:31" ht="14.25" customHeight="1" x14ac:dyDescent="0.2">
      <c r="A46" s="140">
        <v>44</v>
      </c>
      <c r="B46" s="77" t="s">
        <v>340</v>
      </c>
      <c r="C46" s="76">
        <v>2007</v>
      </c>
      <c r="D46" s="76" t="s">
        <v>141</v>
      </c>
      <c r="E46" s="80" t="s">
        <v>335</v>
      </c>
      <c r="F46" s="76">
        <v>0</v>
      </c>
      <c r="G46" s="76">
        <v>0</v>
      </c>
      <c r="H46" s="76">
        <v>0</v>
      </c>
      <c r="I46" s="76">
        <v>0</v>
      </c>
      <c r="J46" s="120">
        <v>0</v>
      </c>
      <c r="K46" s="76">
        <v>0</v>
      </c>
      <c r="L46" s="76">
        <v>0</v>
      </c>
      <c r="M46" s="76">
        <v>0</v>
      </c>
      <c r="N46" s="76">
        <f>K46+L46+M46</f>
        <v>0</v>
      </c>
      <c r="O46" s="121">
        <v>0</v>
      </c>
      <c r="P46" s="76">
        <v>0</v>
      </c>
      <c r="Q46" s="76">
        <v>0</v>
      </c>
      <c r="R46" s="76">
        <v>0</v>
      </c>
      <c r="S46" s="76">
        <f>P46+Q46+R46</f>
        <v>0</v>
      </c>
      <c r="T46" s="122">
        <v>0</v>
      </c>
      <c r="U46" s="76">
        <v>528</v>
      </c>
      <c r="V46" s="76">
        <v>519</v>
      </c>
      <c r="W46" s="76">
        <v>364</v>
      </c>
      <c r="X46" s="76">
        <f>U46+V46+W46</f>
        <v>1411</v>
      </c>
      <c r="Y46" s="123">
        <v>25</v>
      </c>
      <c r="Z46" s="84"/>
      <c r="AA46" s="84"/>
      <c r="AB46" s="84"/>
      <c r="AC46" s="76">
        <f>Z46+AA46+AB46</f>
        <v>0</v>
      </c>
      <c r="AD46" s="82"/>
      <c r="AE46" s="121">
        <f>SUM(J46+O46+T46+Y46+AD46)</f>
        <v>25</v>
      </c>
    </row>
    <row r="47" spans="1:31" ht="14.25" customHeight="1" x14ac:dyDescent="0.2">
      <c r="A47" s="140">
        <v>45</v>
      </c>
      <c r="B47" s="89" t="s">
        <v>160</v>
      </c>
      <c r="C47" s="90">
        <v>2006</v>
      </c>
      <c r="D47" s="90" t="s">
        <v>141</v>
      </c>
      <c r="E47" s="89" t="s">
        <v>69</v>
      </c>
      <c r="F47" s="90">
        <v>413</v>
      </c>
      <c r="G47" s="90">
        <v>511</v>
      </c>
      <c r="H47" s="88">
        <v>342</v>
      </c>
      <c r="I47" s="88">
        <f>SUM(F47:H47)</f>
        <v>1266</v>
      </c>
      <c r="J47" s="120">
        <v>20</v>
      </c>
      <c r="K47" s="76">
        <v>582</v>
      </c>
      <c r="L47" s="76">
        <v>605</v>
      </c>
      <c r="M47" s="76">
        <v>0</v>
      </c>
      <c r="N47" s="76">
        <f>K47+L47+M47</f>
        <v>1187</v>
      </c>
      <c r="O47" s="121">
        <v>1</v>
      </c>
      <c r="P47" s="76">
        <v>0</v>
      </c>
      <c r="Q47" s="76">
        <v>0</v>
      </c>
      <c r="R47" s="76">
        <v>0</v>
      </c>
      <c r="S47" s="76">
        <f>P47+Q47+R47</f>
        <v>0</v>
      </c>
      <c r="T47" s="122">
        <v>0</v>
      </c>
      <c r="U47" s="76">
        <v>0</v>
      </c>
      <c r="V47" s="76">
        <v>0</v>
      </c>
      <c r="W47" s="76">
        <v>0</v>
      </c>
      <c r="X47" s="76">
        <f>U47+V47+W47</f>
        <v>0</v>
      </c>
      <c r="Y47" s="123">
        <v>0</v>
      </c>
      <c r="Z47" s="84"/>
      <c r="AA47" s="84"/>
      <c r="AB47" s="84"/>
      <c r="AC47" s="76">
        <f>Z47+AA47+AB47</f>
        <v>0</v>
      </c>
      <c r="AD47" s="82"/>
      <c r="AE47" s="121">
        <f>SUM(J47+O47+T47+Y47+AD47)</f>
        <v>21</v>
      </c>
    </row>
    <row r="48" spans="1:31" ht="14.25" customHeight="1" x14ac:dyDescent="0.2">
      <c r="A48" s="140">
        <v>46</v>
      </c>
      <c r="B48" s="89" t="s">
        <v>177</v>
      </c>
      <c r="C48" s="90">
        <v>2006</v>
      </c>
      <c r="D48" s="90" t="s">
        <v>141</v>
      </c>
      <c r="E48" s="89" t="s">
        <v>38</v>
      </c>
      <c r="F48" s="90">
        <v>400</v>
      </c>
      <c r="G48" s="88">
        <v>367</v>
      </c>
      <c r="H48" s="88">
        <v>265</v>
      </c>
      <c r="I48" s="88">
        <f>SUM(F48:H48)</f>
        <v>1032</v>
      </c>
      <c r="J48" s="120">
        <v>1</v>
      </c>
      <c r="K48" s="76">
        <v>517</v>
      </c>
      <c r="L48" s="76">
        <v>605</v>
      </c>
      <c r="M48" s="76">
        <v>257</v>
      </c>
      <c r="N48" s="76">
        <f>K48+L48+M48</f>
        <v>1379</v>
      </c>
      <c r="O48" s="121">
        <v>20</v>
      </c>
      <c r="P48" s="76">
        <v>0</v>
      </c>
      <c r="Q48" s="76">
        <v>0</v>
      </c>
      <c r="R48" s="76">
        <v>0</v>
      </c>
      <c r="S48" s="76">
        <f>P48+Q48+R48</f>
        <v>0</v>
      </c>
      <c r="T48" s="122">
        <v>0</v>
      </c>
      <c r="U48" s="76">
        <v>0</v>
      </c>
      <c r="V48" s="76">
        <v>0</v>
      </c>
      <c r="W48" s="76">
        <v>0</v>
      </c>
      <c r="X48" s="76">
        <f>U48+V48+W48</f>
        <v>0</v>
      </c>
      <c r="Y48" s="123">
        <v>0</v>
      </c>
      <c r="Z48" s="76"/>
      <c r="AA48" s="76"/>
      <c r="AB48" s="76"/>
      <c r="AC48" s="76">
        <f>Z48+AA48+AB48</f>
        <v>0</v>
      </c>
      <c r="AD48" s="82"/>
      <c r="AE48" s="121">
        <f>SUM(J48+O48+T48+Y48+AD48)</f>
        <v>21</v>
      </c>
    </row>
    <row r="49" spans="1:31" ht="14.25" customHeight="1" x14ac:dyDescent="0.2">
      <c r="A49" s="140">
        <v>47</v>
      </c>
      <c r="B49" s="89" t="s">
        <v>163</v>
      </c>
      <c r="C49" s="90">
        <v>2007</v>
      </c>
      <c r="D49" s="90" t="s">
        <v>141</v>
      </c>
      <c r="E49" s="89" t="s">
        <v>21</v>
      </c>
      <c r="F49" s="90">
        <v>526</v>
      </c>
      <c r="G49" s="88">
        <v>446</v>
      </c>
      <c r="H49" s="88">
        <v>265</v>
      </c>
      <c r="I49" s="88">
        <f>SUM(F49:H49)</f>
        <v>1237</v>
      </c>
      <c r="J49" s="120">
        <v>14</v>
      </c>
      <c r="K49" s="76">
        <v>539</v>
      </c>
      <c r="L49" s="76">
        <v>519</v>
      </c>
      <c r="M49" s="76">
        <v>252</v>
      </c>
      <c r="N49" s="76">
        <f>K49+L49+M49</f>
        <v>1310</v>
      </c>
      <c r="O49" s="121">
        <v>4</v>
      </c>
      <c r="P49" s="76">
        <v>0</v>
      </c>
      <c r="Q49" s="76">
        <v>0</v>
      </c>
      <c r="R49" s="76">
        <v>0</v>
      </c>
      <c r="S49" s="76">
        <f>P49+Q49+R49</f>
        <v>0</v>
      </c>
      <c r="T49" s="122">
        <v>0</v>
      </c>
      <c r="U49" s="76">
        <v>0</v>
      </c>
      <c r="V49" s="76">
        <v>0</v>
      </c>
      <c r="W49" s="76">
        <v>0</v>
      </c>
      <c r="X49" s="76">
        <f>U49+V49+W49</f>
        <v>0</v>
      </c>
      <c r="Y49" s="123">
        <v>0</v>
      </c>
      <c r="Z49" s="76"/>
      <c r="AA49" s="76"/>
      <c r="AB49" s="76"/>
      <c r="AC49" s="76">
        <f>Z49+AA49+AB49</f>
        <v>0</v>
      </c>
      <c r="AD49" s="82"/>
      <c r="AE49" s="121">
        <f>SUM(J49+O49+T49+Y49+AD49)</f>
        <v>18</v>
      </c>
    </row>
    <row r="50" spans="1:31" ht="14.25" customHeight="1" x14ac:dyDescent="0.2">
      <c r="A50" s="140">
        <v>48</v>
      </c>
      <c r="B50" s="106" t="s">
        <v>297</v>
      </c>
      <c r="C50" s="88">
        <v>2006</v>
      </c>
      <c r="D50" s="88" t="s">
        <v>141</v>
      </c>
      <c r="E50" s="95" t="s">
        <v>294</v>
      </c>
      <c r="F50" s="88">
        <v>0</v>
      </c>
      <c r="G50" s="88">
        <v>0</v>
      </c>
      <c r="H50" s="88">
        <v>0</v>
      </c>
      <c r="I50" s="88">
        <f>SUM(F50:H50)</f>
        <v>0</v>
      </c>
      <c r="J50" s="120">
        <v>0</v>
      </c>
      <c r="K50" s="76">
        <v>0</v>
      </c>
      <c r="L50" s="76">
        <v>0</v>
      </c>
      <c r="M50" s="76">
        <v>0</v>
      </c>
      <c r="N50" s="76">
        <f>K50+L50+M50</f>
        <v>0</v>
      </c>
      <c r="O50" s="121">
        <v>0</v>
      </c>
      <c r="P50" s="76">
        <v>724</v>
      </c>
      <c r="Q50" s="76">
        <v>530</v>
      </c>
      <c r="R50" s="76">
        <v>259</v>
      </c>
      <c r="S50" s="76">
        <f>P50+Q50+R50</f>
        <v>1513</v>
      </c>
      <c r="T50" s="122">
        <v>18</v>
      </c>
      <c r="U50" s="76">
        <v>0</v>
      </c>
      <c r="V50" s="76">
        <v>0</v>
      </c>
      <c r="W50" s="76">
        <v>0</v>
      </c>
      <c r="X50" s="76">
        <f>U50+V50+W50</f>
        <v>0</v>
      </c>
      <c r="Y50" s="123">
        <v>0</v>
      </c>
      <c r="Z50" s="76"/>
      <c r="AA50" s="76"/>
      <c r="AB50" s="76"/>
      <c r="AC50" s="76">
        <f>Z50+AA50+AB50</f>
        <v>0</v>
      </c>
      <c r="AD50" s="82"/>
      <c r="AE50" s="121">
        <f>SUM(J50+O50+T50+Y50+AD50)</f>
        <v>18</v>
      </c>
    </row>
    <row r="51" spans="1:31" ht="14.25" customHeight="1" x14ac:dyDescent="0.2">
      <c r="A51" s="140">
        <v>49</v>
      </c>
      <c r="B51" s="106" t="s">
        <v>285</v>
      </c>
      <c r="C51" s="90">
        <v>2006</v>
      </c>
      <c r="D51" s="90" t="s">
        <v>141</v>
      </c>
      <c r="E51" s="107" t="s">
        <v>11</v>
      </c>
      <c r="F51" s="90">
        <v>0</v>
      </c>
      <c r="G51" s="90">
        <v>0</v>
      </c>
      <c r="H51" s="88">
        <v>0</v>
      </c>
      <c r="I51" s="88">
        <f>SUM(F51:H51)</f>
        <v>0</v>
      </c>
      <c r="J51" s="120">
        <v>0</v>
      </c>
      <c r="K51" s="76">
        <v>0</v>
      </c>
      <c r="L51" s="76">
        <v>0</v>
      </c>
      <c r="M51" s="76">
        <v>0</v>
      </c>
      <c r="N51" s="76">
        <f>K51+L51+M51</f>
        <v>0</v>
      </c>
      <c r="O51" s="121">
        <v>0</v>
      </c>
      <c r="P51" s="76">
        <v>733</v>
      </c>
      <c r="Q51" s="76">
        <v>470</v>
      </c>
      <c r="R51" s="76">
        <v>279</v>
      </c>
      <c r="S51" s="76">
        <f>P51+Q51+R51</f>
        <v>1482</v>
      </c>
      <c r="T51" s="122">
        <v>16</v>
      </c>
      <c r="U51" s="76">
        <v>0</v>
      </c>
      <c r="V51" s="76">
        <v>0</v>
      </c>
      <c r="W51" s="76">
        <v>0</v>
      </c>
      <c r="X51" s="76">
        <f>U51+V51+W51</f>
        <v>0</v>
      </c>
      <c r="Y51" s="123">
        <v>0</v>
      </c>
      <c r="Z51" s="76"/>
      <c r="AA51" s="76"/>
      <c r="AB51" s="76"/>
      <c r="AC51" s="76">
        <f>Z51+AA51+AB51</f>
        <v>0</v>
      </c>
      <c r="AD51" s="82"/>
      <c r="AE51" s="121">
        <f>SUM(J51+O51+T51+Y51+AD51)</f>
        <v>16</v>
      </c>
    </row>
    <row r="52" spans="1:31" ht="14.25" customHeight="1" x14ac:dyDescent="0.2">
      <c r="A52" s="140">
        <v>50</v>
      </c>
      <c r="B52" s="77" t="s">
        <v>341</v>
      </c>
      <c r="C52" s="76">
        <v>2007</v>
      </c>
      <c r="D52" s="76" t="s">
        <v>141</v>
      </c>
      <c r="E52" s="80" t="s">
        <v>55</v>
      </c>
      <c r="F52" s="76">
        <v>0</v>
      </c>
      <c r="G52" s="76">
        <v>0</v>
      </c>
      <c r="H52" s="76">
        <v>0</v>
      </c>
      <c r="I52" s="76">
        <v>0</v>
      </c>
      <c r="J52" s="120">
        <v>0</v>
      </c>
      <c r="K52" s="76">
        <v>0</v>
      </c>
      <c r="L52" s="76">
        <v>0</v>
      </c>
      <c r="M52" s="76">
        <v>0</v>
      </c>
      <c r="N52" s="76">
        <f>K52+L52+M52</f>
        <v>0</v>
      </c>
      <c r="O52" s="121">
        <v>0</v>
      </c>
      <c r="P52" s="76">
        <v>0</v>
      </c>
      <c r="Q52" s="76">
        <v>0</v>
      </c>
      <c r="R52" s="76">
        <v>0</v>
      </c>
      <c r="S52" s="76">
        <f>P52+Q52+R52</f>
        <v>0</v>
      </c>
      <c r="T52" s="122">
        <v>0</v>
      </c>
      <c r="U52" s="76">
        <v>469</v>
      </c>
      <c r="V52" s="76">
        <v>519</v>
      </c>
      <c r="W52" s="76">
        <v>329</v>
      </c>
      <c r="X52" s="76">
        <f>U52+V52+W52</f>
        <v>1317</v>
      </c>
      <c r="Y52" s="123">
        <v>16</v>
      </c>
      <c r="Z52" s="84"/>
      <c r="AA52" s="84"/>
      <c r="AB52" s="84"/>
      <c r="AC52" s="76">
        <f>Z52+AA52+AB52</f>
        <v>0</v>
      </c>
      <c r="AD52" s="82"/>
      <c r="AE52" s="121">
        <f>SUM(J52+O52+T52+Y52+AD52)</f>
        <v>16</v>
      </c>
    </row>
    <row r="53" spans="1:31" ht="14.25" customHeight="1" x14ac:dyDescent="0.2">
      <c r="A53" s="140">
        <v>51</v>
      </c>
      <c r="B53" s="89" t="s">
        <v>187</v>
      </c>
      <c r="C53" s="90">
        <v>2007</v>
      </c>
      <c r="D53" s="90" t="s">
        <v>141</v>
      </c>
      <c r="E53" s="89" t="s">
        <v>55</v>
      </c>
      <c r="F53" s="90">
        <v>378</v>
      </c>
      <c r="G53" s="90">
        <v>484</v>
      </c>
      <c r="H53" s="88">
        <v>0</v>
      </c>
      <c r="I53" s="88">
        <f>SUM(F53:H53)</f>
        <v>862</v>
      </c>
      <c r="J53" s="120">
        <v>1</v>
      </c>
      <c r="K53" s="76">
        <v>411</v>
      </c>
      <c r="L53" s="76">
        <v>519</v>
      </c>
      <c r="M53" s="76">
        <v>0</v>
      </c>
      <c r="N53" s="76">
        <f>K53+L53+M53</f>
        <v>930</v>
      </c>
      <c r="O53" s="121">
        <v>1</v>
      </c>
      <c r="P53" s="76">
        <v>555</v>
      </c>
      <c r="Q53" s="76">
        <v>547</v>
      </c>
      <c r="R53" s="76">
        <v>349</v>
      </c>
      <c r="S53" s="76">
        <f>P53+Q53+R53</f>
        <v>1451</v>
      </c>
      <c r="T53" s="122">
        <v>12</v>
      </c>
      <c r="U53" s="84">
        <v>0</v>
      </c>
      <c r="V53" s="76">
        <v>0</v>
      </c>
      <c r="W53" s="76">
        <v>0</v>
      </c>
      <c r="X53" s="76">
        <f>U53+V53+W53</f>
        <v>0</v>
      </c>
      <c r="Y53" s="123">
        <v>0</v>
      </c>
      <c r="Z53" s="76"/>
      <c r="AA53" s="76"/>
      <c r="AB53" s="76"/>
      <c r="AC53" s="76">
        <f>Z53+AA53+AB53</f>
        <v>0</v>
      </c>
      <c r="AD53" s="82"/>
      <c r="AE53" s="121">
        <f>SUM(J53+O53+T53+Y53+AD53)</f>
        <v>14</v>
      </c>
    </row>
    <row r="54" spans="1:31" ht="14.25" customHeight="1" x14ac:dyDescent="0.2">
      <c r="A54" s="140">
        <v>52</v>
      </c>
      <c r="B54" s="106" t="s">
        <v>328</v>
      </c>
      <c r="C54" s="88">
        <v>2007</v>
      </c>
      <c r="D54" s="88" t="s">
        <v>141</v>
      </c>
      <c r="E54" s="95" t="s">
        <v>55</v>
      </c>
      <c r="F54" s="88">
        <v>0</v>
      </c>
      <c r="G54" s="88">
        <v>0</v>
      </c>
      <c r="H54" s="88">
        <v>0</v>
      </c>
      <c r="I54" s="88">
        <v>0</v>
      </c>
      <c r="J54" s="120">
        <v>0</v>
      </c>
      <c r="K54" s="76">
        <v>678</v>
      </c>
      <c r="L54" s="76">
        <v>676</v>
      </c>
      <c r="M54" s="76">
        <v>0</v>
      </c>
      <c r="N54" s="76">
        <f>K54+L54+M54</f>
        <v>1354</v>
      </c>
      <c r="O54" s="121">
        <v>14</v>
      </c>
      <c r="P54" s="76">
        <v>0</v>
      </c>
      <c r="Q54" s="76">
        <v>0</v>
      </c>
      <c r="R54" s="76">
        <v>0</v>
      </c>
      <c r="S54" s="76">
        <f>P54+Q54+R54</f>
        <v>0</v>
      </c>
      <c r="T54" s="122">
        <v>0</v>
      </c>
      <c r="U54" s="84">
        <v>0</v>
      </c>
      <c r="V54" s="76">
        <v>0</v>
      </c>
      <c r="W54" s="76">
        <v>0</v>
      </c>
      <c r="X54" s="76">
        <f>U54+V54+W54</f>
        <v>0</v>
      </c>
      <c r="Y54" s="123">
        <v>0</v>
      </c>
      <c r="Z54" s="84"/>
      <c r="AA54" s="84"/>
      <c r="AB54" s="84"/>
      <c r="AC54" s="76">
        <f>Z54+AA54+AB54</f>
        <v>0</v>
      </c>
      <c r="AD54" s="82"/>
      <c r="AE54" s="121">
        <f>SUM(J54+O54+T54+Y54+AD54)</f>
        <v>14</v>
      </c>
    </row>
    <row r="55" spans="1:31" ht="14.25" customHeight="1" x14ac:dyDescent="0.2">
      <c r="A55" s="140">
        <v>53</v>
      </c>
      <c r="B55" s="106" t="s">
        <v>323</v>
      </c>
      <c r="C55" s="88">
        <v>2006</v>
      </c>
      <c r="D55" s="88" t="s">
        <v>141</v>
      </c>
      <c r="E55" s="95" t="s">
        <v>19</v>
      </c>
      <c r="F55" s="88">
        <v>0</v>
      </c>
      <c r="G55" s="88">
        <v>0</v>
      </c>
      <c r="H55" s="88">
        <v>0</v>
      </c>
      <c r="I55" s="88">
        <v>0</v>
      </c>
      <c r="J55" s="120">
        <v>0</v>
      </c>
      <c r="K55" s="76">
        <v>545</v>
      </c>
      <c r="L55" s="76">
        <v>519</v>
      </c>
      <c r="M55" s="76">
        <v>282</v>
      </c>
      <c r="N55" s="76">
        <f>K55+L55+M55</f>
        <v>1346</v>
      </c>
      <c r="O55" s="121">
        <v>12</v>
      </c>
      <c r="P55" s="76">
        <v>0</v>
      </c>
      <c r="Q55" s="76">
        <v>0</v>
      </c>
      <c r="R55" s="76">
        <v>0</v>
      </c>
      <c r="S55" s="76">
        <f>P55+Q55+R55</f>
        <v>0</v>
      </c>
      <c r="T55" s="122">
        <v>0</v>
      </c>
      <c r="U55" s="84">
        <v>0</v>
      </c>
      <c r="V55" s="76">
        <v>0</v>
      </c>
      <c r="W55" s="76">
        <v>0</v>
      </c>
      <c r="X55" s="76">
        <f>U55+V55+W55</f>
        <v>0</v>
      </c>
      <c r="Y55" s="123">
        <v>0</v>
      </c>
      <c r="Z55" s="84"/>
      <c r="AA55" s="84"/>
      <c r="AB55" s="84"/>
      <c r="AC55" s="76">
        <f>Z55+AA55+AB55</f>
        <v>0</v>
      </c>
      <c r="AD55" s="82"/>
      <c r="AE55" s="121">
        <f>SUM(J55+O55+T55+Y55+AD55)</f>
        <v>12</v>
      </c>
    </row>
    <row r="56" spans="1:31" ht="14.25" customHeight="1" x14ac:dyDescent="0.2">
      <c r="A56" s="140">
        <v>54</v>
      </c>
      <c r="B56" s="77" t="s">
        <v>342</v>
      </c>
      <c r="C56" s="76">
        <v>2007</v>
      </c>
      <c r="D56" s="76" t="s">
        <v>141</v>
      </c>
      <c r="E56" s="80" t="s">
        <v>25</v>
      </c>
      <c r="F56" s="76">
        <v>0</v>
      </c>
      <c r="G56" s="76">
        <v>0</v>
      </c>
      <c r="H56" s="76">
        <v>0</v>
      </c>
      <c r="I56" s="76">
        <v>0</v>
      </c>
      <c r="J56" s="120">
        <v>0</v>
      </c>
      <c r="K56" s="76">
        <v>0</v>
      </c>
      <c r="L56" s="76">
        <v>0</v>
      </c>
      <c r="M56" s="76">
        <v>0</v>
      </c>
      <c r="N56" s="76">
        <f>K56+L56+M56</f>
        <v>0</v>
      </c>
      <c r="O56" s="121">
        <v>0</v>
      </c>
      <c r="P56" s="76">
        <v>0</v>
      </c>
      <c r="Q56" s="76">
        <v>0</v>
      </c>
      <c r="R56" s="76">
        <v>0</v>
      </c>
      <c r="S56" s="76">
        <f>P56+Q56+R56</f>
        <v>0</v>
      </c>
      <c r="T56" s="122">
        <v>0</v>
      </c>
      <c r="U56" s="76">
        <v>539</v>
      </c>
      <c r="V56" s="76">
        <v>519</v>
      </c>
      <c r="W56" s="76">
        <v>244</v>
      </c>
      <c r="X56" s="76">
        <f>U56+V56+W56</f>
        <v>1302</v>
      </c>
      <c r="Y56" s="123">
        <v>12</v>
      </c>
      <c r="Z56" s="84"/>
      <c r="AA56" s="84"/>
      <c r="AB56" s="84"/>
      <c r="AC56" s="76">
        <f>Z56+AA56+AB56</f>
        <v>0</v>
      </c>
      <c r="AD56" s="82"/>
      <c r="AE56" s="121">
        <f>SUM(J56+O56+T56+Y56+AD56)</f>
        <v>12</v>
      </c>
    </row>
    <row r="57" spans="1:31" ht="14.25" customHeight="1" x14ac:dyDescent="0.2">
      <c r="A57" s="140">
        <v>55</v>
      </c>
      <c r="B57" s="106" t="s">
        <v>287</v>
      </c>
      <c r="C57" s="90">
        <v>2007</v>
      </c>
      <c r="D57" s="90" t="s">
        <v>141</v>
      </c>
      <c r="E57" s="107" t="s">
        <v>21</v>
      </c>
      <c r="F57" s="90">
        <v>0</v>
      </c>
      <c r="G57" s="90">
        <v>0</v>
      </c>
      <c r="H57" s="88">
        <v>0</v>
      </c>
      <c r="I57" s="88">
        <f>SUM(F57:H57)</f>
        <v>0</v>
      </c>
      <c r="J57" s="120">
        <v>0</v>
      </c>
      <c r="K57" s="76">
        <v>0</v>
      </c>
      <c r="L57" s="76">
        <v>0</v>
      </c>
      <c r="M57" s="76">
        <v>0</v>
      </c>
      <c r="N57" s="76">
        <f>K57+L57+M57</f>
        <v>0</v>
      </c>
      <c r="O57" s="121">
        <v>0</v>
      </c>
      <c r="P57" s="76">
        <v>461</v>
      </c>
      <c r="Q57" s="76">
        <v>437</v>
      </c>
      <c r="R57" s="76">
        <v>252</v>
      </c>
      <c r="S57" s="76">
        <f>P57+Q57+R57</f>
        <v>1150</v>
      </c>
      <c r="T57" s="122">
        <v>1</v>
      </c>
      <c r="U57" s="76">
        <v>439</v>
      </c>
      <c r="V57" s="76">
        <v>519</v>
      </c>
      <c r="W57" s="76">
        <v>341</v>
      </c>
      <c r="X57" s="76">
        <f>U57+V57+W57</f>
        <v>1299</v>
      </c>
      <c r="Y57" s="123">
        <v>10</v>
      </c>
      <c r="Z57" s="76"/>
      <c r="AA57" s="76"/>
      <c r="AB57" s="76"/>
      <c r="AC57" s="76">
        <f>Z57+AA57+AB57</f>
        <v>0</v>
      </c>
      <c r="AD57" s="82"/>
      <c r="AE57" s="121">
        <f>SUM(J57+O57+T57+Y57+AD57)</f>
        <v>11</v>
      </c>
    </row>
    <row r="58" spans="1:31" ht="14.25" customHeight="1" x14ac:dyDescent="0.2">
      <c r="A58" s="140">
        <v>56</v>
      </c>
      <c r="B58" s="89" t="s">
        <v>165</v>
      </c>
      <c r="C58" s="90">
        <v>2006</v>
      </c>
      <c r="D58" s="90" t="s">
        <v>141</v>
      </c>
      <c r="E58" s="89" t="s">
        <v>19</v>
      </c>
      <c r="F58" s="90">
        <v>530</v>
      </c>
      <c r="G58" s="88">
        <v>499</v>
      </c>
      <c r="H58" s="88">
        <v>185</v>
      </c>
      <c r="I58" s="88">
        <f>SUM(F58:H58)</f>
        <v>1214</v>
      </c>
      <c r="J58" s="120">
        <v>10</v>
      </c>
      <c r="K58" s="76">
        <v>0</v>
      </c>
      <c r="L58" s="76">
        <v>0</v>
      </c>
      <c r="M58" s="76">
        <v>0</v>
      </c>
      <c r="N58" s="76">
        <f>K58+L58+M58</f>
        <v>0</v>
      </c>
      <c r="O58" s="121">
        <v>0</v>
      </c>
      <c r="P58" s="84">
        <v>0</v>
      </c>
      <c r="Q58" s="76">
        <v>0</v>
      </c>
      <c r="R58" s="76">
        <v>0</v>
      </c>
      <c r="S58" s="76">
        <f>P58+Q58+R58</f>
        <v>0</v>
      </c>
      <c r="T58" s="122">
        <v>0</v>
      </c>
      <c r="U58" s="76">
        <v>0</v>
      </c>
      <c r="V58" s="76">
        <v>0</v>
      </c>
      <c r="W58" s="76">
        <v>0</v>
      </c>
      <c r="X58" s="76">
        <f>U58+V58+W58</f>
        <v>0</v>
      </c>
      <c r="Y58" s="123">
        <v>0</v>
      </c>
      <c r="Z58" s="84"/>
      <c r="AA58" s="84"/>
      <c r="AB58" s="84"/>
      <c r="AC58" s="76">
        <f>Z58+AA58+AB58</f>
        <v>0</v>
      </c>
      <c r="AD58" s="82"/>
      <c r="AE58" s="121">
        <f>SUM(J58+O58+T58+Y58+AD58)</f>
        <v>10</v>
      </c>
    </row>
    <row r="59" spans="1:31" ht="14.25" customHeight="1" x14ac:dyDescent="0.2">
      <c r="A59" s="140">
        <v>57</v>
      </c>
      <c r="B59" s="106" t="s">
        <v>296</v>
      </c>
      <c r="C59" s="88">
        <v>2006</v>
      </c>
      <c r="D59" s="88" t="s">
        <v>141</v>
      </c>
      <c r="E59" s="95" t="s">
        <v>25</v>
      </c>
      <c r="F59" s="88">
        <v>0</v>
      </c>
      <c r="G59" s="88">
        <v>0</v>
      </c>
      <c r="H59" s="88">
        <v>0</v>
      </c>
      <c r="I59" s="88">
        <f>SUM(F59:H59)</f>
        <v>0</v>
      </c>
      <c r="J59" s="120">
        <v>0</v>
      </c>
      <c r="K59" s="76">
        <v>0</v>
      </c>
      <c r="L59" s="76">
        <v>0</v>
      </c>
      <c r="M59" s="76">
        <v>0</v>
      </c>
      <c r="N59" s="76">
        <f>K59+L59+M59</f>
        <v>0</v>
      </c>
      <c r="O59" s="121">
        <v>0</v>
      </c>
      <c r="P59" s="76">
        <v>516</v>
      </c>
      <c r="Q59" s="76">
        <v>472</v>
      </c>
      <c r="R59" s="76">
        <v>444</v>
      </c>
      <c r="S59" s="76">
        <f>P59+Q59+R59</f>
        <v>1432</v>
      </c>
      <c r="T59" s="122">
        <v>10</v>
      </c>
      <c r="U59" s="76">
        <v>0</v>
      </c>
      <c r="V59" s="76">
        <v>0</v>
      </c>
      <c r="W59" s="76">
        <v>0</v>
      </c>
      <c r="X59" s="76">
        <f>U59+V59+W59</f>
        <v>0</v>
      </c>
      <c r="Y59" s="123">
        <v>0</v>
      </c>
      <c r="Z59" s="76"/>
      <c r="AA59" s="76"/>
      <c r="AB59" s="76"/>
      <c r="AC59" s="76">
        <f>Z59+AA59+AB59</f>
        <v>0</v>
      </c>
      <c r="AD59" s="82"/>
      <c r="AE59" s="121">
        <f>SUM(J59+O59+T59+Y59+AD59)</f>
        <v>10</v>
      </c>
    </row>
    <row r="60" spans="1:31" ht="14.25" customHeight="1" x14ac:dyDescent="0.2">
      <c r="A60" s="140">
        <v>58</v>
      </c>
      <c r="B60" s="89" t="s">
        <v>171</v>
      </c>
      <c r="C60" s="90">
        <v>2007</v>
      </c>
      <c r="D60" s="90" t="s">
        <v>141</v>
      </c>
      <c r="E60" s="89" t="s">
        <v>17</v>
      </c>
      <c r="F60" s="90">
        <v>359</v>
      </c>
      <c r="G60" s="90">
        <v>499</v>
      </c>
      <c r="H60" s="88">
        <v>208</v>
      </c>
      <c r="I60" s="88">
        <f>SUM(F60:H60)</f>
        <v>1066</v>
      </c>
      <c r="J60" s="120">
        <v>1</v>
      </c>
      <c r="K60" s="76">
        <v>0</v>
      </c>
      <c r="L60" s="76">
        <v>0</v>
      </c>
      <c r="M60" s="76">
        <v>0</v>
      </c>
      <c r="N60" s="76">
        <f>K60+L60+M60</f>
        <v>0</v>
      </c>
      <c r="O60" s="121">
        <v>0</v>
      </c>
      <c r="P60" s="76">
        <v>474</v>
      </c>
      <c r="Q60" s="76">
        <v>605</v>
      </c>
      <c r="R60" s="76">
        <v>198</v>
      </c>
      <c r="S60" s="76">
        <f>P60+Q60+R60</f>
        <v>1277</v>
      </c>
      <c r="T60" s="122">
        <v>1</v>
      </c>
      <c r="U60" s="84">
        <v>385</v>
      </c>
      <c r="V60" s="76">
        <v>605</v>
      </c>
      <c r="W60" s="76">
        <v>257</v>
      </c>
      <c r="X60" s="76">
        <f>U60+V60+W60</f>
        <v>1247</v>
      </c>
      <c r="Y60" s="123">
        <v>8</v>
      </c>
      <c r="Z60" s="76"/>
      <c r="AA60" s="76"/>
      <c r="AB60" s="76"/>
      <c r="AC60" s="76">
        <f>Z60+AA60+AB60</f>
        <v>0</v>
      </c>
      <c r="AD60" s="82"/>
      <c r="AE60" s="121">
        <f>SUM(J60+O60+T60+Y60+AD60)</f>
        <v>10</v>
      </c>
    </row>
    <row r="61" spans="1:31" ht="14.25" customHeight="1" x14ac:dyDescent="0.2">
      <c r="A61" s="140">
        <v>59</v>
      </c>
      <c r="B61" s="89" t="s">
        <v>166</v>
      </c>
      <c r="C61" s="90">
        <v>2006</v>
      </c>
      <c r="D61" s="90" t="s">
        <v>141</v>
      </c>
      <c r="E61" s="89" t="s">
        <v>38</v>
      </c>
      <c r="F61" s="90">
        <v>394</v>
      </c>
      <c r="G61" s="88">
        <v>506</v>
      </c>
      <c r="H61" s="88">
        <v>264</v>
      </c>
      <c r="I61" s="88">
        <f>SUM(F61:H61)</f>
        <v>1164</v>
      </c>
      <c r="J61" s="120">
        <v>8</v>
      </c>
      <c r="K61" s="76">
        <v>0</v>
      </c>
      <c r="L61" s="76">
        <v>0</v>
      </c>
      <c r="M61" s="76">
        <v>0</v>
      </c>
      <c r="N61" s="76">
        <f>K61+L61+M61</f>
        <v>0</v>
      </c>
      <c r="O61" s="121">
        <v>0</v>
      </c>
      <c r="P61" s="76">
        <v>0</v>
      </c>
      <c r="Q61" s="76">
        <v>0</v>
      </c>
      <c r="R61" s="76">
        <v>0</v>
      </c>
      <c r="S61" s="76">
        <f>P61+Q61+R61</f>
        <v>0</v>
      </c>
      <c r="T61" s="122">
        <v>0</v>
      </c>
      <c r="U61" s="76">
        <v>0</v>
      </c>
      <c r="V61" s="76">
        <v>0</v>
      </c>
      <c r="W61" s="76">
        <v>0</v>
      </c>
      <c r="X61" s="76">
        <f>U61+V61+W61</f>
        <v>0</v>
      </c>
      <c r="Y61" s="123">
        <v>0</v>
      </c>
      <c r="Z61" s="84"/>
      <c r="AA61" s="76"/>
      <c r="AB61" s="84"/>
      <c r="AC61" s="76">
        <f>Z61+AA61+AB61</f>
        <v>0</v>
      </c>
      <c r="AD61" s="82"/>
      <c r="AE61" s="121">
        <f>SUM(J61+O61+T61+Y61+AD61)</f>
        <v>8</v>
      </c>
    </row>
    <row r="62" spans="1:31" ht="14.25" customHeight="1" x14ac:dyDescent="0.2">
      <c r="A62" s="140">
        <v>60</v>
      </c>
      <c r="B62" s="106" t="s">
        <v>284</v>
      </c>
      <c r="C62" s="90">
        <v>2007</v>
      </c>
      <c r="D62" s="90" t="s">
        <v>141</v>
      </c>
      <c r="E62" s="107" t="s">
        <v>11</v>
      </c>
      <c r="F62" s="90">
        <v>0</v>
      </c>
      <c r="G62" s="90">
        <v>0</v>
      </c>
      <c r="H62" s="88">
        <v>0</v>
      </c>
      <c r="I62" s="88">
        <f>SUM(F62:H62)</f>
        <v>0</v>
      </c>
      <c r="J62" s="120">
        <v>0</v>
      </c>
      <c r="K62" s="76">
        <v>0</v>
      </c>
      <c r="L62" s="76">
        <v>0</v>
      </c>
      <c r="M62" s="76">
        <v>0</v>
      </c>
      <c r="N62" s="76">
        <f>K62+L62+M62</f>
        <v>0</v>
      </c>
      <c r="O62" s="121">
        <v>0</v>
      </c>
      <c r="P62" s="76">
        <v>647</v>
      </c>
      <c r="Q62" s="76">
        <v>482</v>
      </c>
      <c r="R62" s="76">
        <v>290</v>
      </c>
      <c r="S62" s="76">
        <f>P62+Q62+R62</f>
        <v>1419</v>
      </c>
      <c r="T62" s="122">
        <v>6</v>
      </c>
      <c r="U62" s="76">
        <v>0</v>
      </c>
      <c r="V62" s="76">
        <v>0</v>
      </c>
      <c r="W62" s="76">
        <v>0</v>
      </c>
      <c r="X62" s="76">
        <f>U62+V62+W62</f>
        <v>0</v>
      </c>
      <c r="Y62" s="123">
        <v>0</v>
      </c>
      <c r="Z62" s="76"/>
      <c r="AA62" s="76"/>
      <c r="AB62" s="76"/>
      <c r="AC62" s="76">
        <f>Z62+AA62+AB62</f>
        <v>0</v>
      </c>
      <c r="AD62" s="82"/>
      <c r="AE62" s="121">
        <f>SUM(J62+O62+T62+Y62+AD62)</f>
        <v>6</v>
      </c>
    </row>
    <row r="63" spans="1:31" ht="14.25" customHeight="1" x14ac:dyDescent="0.2">
      <c r="A63" s="140">
        <v>61</v>
      </c>
      <c r="B63" s="89" t="s">
        <v>167</v>
      </c>
      <c r="C63" s="90">
        <v>2006</v>
      </c>
      <c r="D63" s="90" t="s">
        <v>141</v>
      </c>
      <c r="E63" s="89" t="s">
        <v>76</v>
      </c>
      <c r="F63" s="90">
        <v>615</v>
      </c>
      <c r="G63" s="90">
        <v>501</v>
      </c>
      <c r="H63" s="88">
        <v>0</v>
      </c>
      <c r="I63" s="88">
        <f>SUM(F63:H63)</f>
        <v>1116</v>
      </c>
      <c r="J63" s="120">
        <v>6</v>
      </c>
      <c r="K63" s="76">
        <v>0</v>
      </c>
      <c r="L63" s="76">
        <v>0</v>
      </c>
      <c r="M63" s="76">
        <v>0</v>
      </c>
      <c r="N63" s="76">
        <f>K63+L63+M63</f>
        <v>0</v>
      </c>
      <c r="O63" s="121">
        <v>0</v>
      </c>
      <c r="P63" s="76">
        <v>0</v>
      </c>
      <c r="Q63" s="76">
        <v>0</v>
      </c>
      <c r="R63" s="76">
        <v>0</v>
      </c>
      <c r="S63" s="76">
        <f>P63+Q63+R63</f>
        <v>0</v>
      </c>
      <c r="T63" s="122">
        <v>0</v>
      </c>
      <c r="U63" s="76">
        <v>0</v>
      </c>
      <c r="V63" s="76">
        <v>0</v>
      </c>
      <c r="W63" s="76">
        <v>0</v>
      </c>
      <c r="X63" s="76">
        <f>U63+V63+W63</f>
        <v>0</v>
      </c>
      <c r="Y63" s="123">
        <v>0</v>
      </c>
      <c r="Z63" s="76"/>
      <c r="AA63" s="76"/>
      <c r="AB63" s="76"/>
      <c r="AC63" s="76">
        <f>Z63+AA63+AB63</f>
        <v>0</v>
      </c>
      <c r="AD63" s="82"/>
      <c r="AE63" s="121">
        <f>SUM(J63+O63+T63+Y63+AD63)</f>
        <v>6</v>
      </c>
    </row>
    <row r="64" spans="1:31" ht="14.25" customHeight="1" x14ac:dyDescent="0.2">
      <c r="A64" s="140">
        <v>62</v>
      </c>
      <c r="B64" s="89" t="s">
        <v>176</v>
      </c>
      <c r="C64" s="90">
        <v>2007</v>
      </c>
      <c r="D64" s="90" t="s">
        <v>141</v>
      </c>
      <c r="E64" s="89" t="s">
        <v>55</v>
      </c>
      <c r="F64" s="90">
        <v>490</v>
      </c>
      <c r="G64" s="90">
        <v>552</v>
      </c>
      <c r="H64" s="88">
        <v>0</v>
      </c>
      <c r="I64" s="88">
        <f>SUM(F64:H64)</f>
        <v>1042</v>
      </c>
      <c r="J64" s="120">
        <v>1</v>
      </c>
      <c r="K64" s="76">
        <v>567</v>
      </c>
      <c r="L64" s="76">
        <v>519</v>
      </c>
      <c r="M64" s="76">
        <v>0</v>
      </c>
      <c r="N64" s="76">
        <f>K64+L64+M64</f>
        <v>1086</v>
      </c>
      <c r="O64" s="121">
        <v>1</v>
      </c>
      <c r="P64" s="76">
        <v>584</v>
      </c>
      <c r="Q64" s="76">
        <v>470</v>
      </c>
      <c r="R64" s="76">
        <v>326</v>
      </c>
      <c r="S64" s="76">
        <f>P64+Q64+R64</f>
        <v>1380</v>
      </c>
      <c r="T64" s="122">
        <v>4</v>
      </c>
      <c r="U64" s="76">
        <v>0</v>
      </c>
      <c r="V64" s="76">
        <v>0</v>
      </c>
      <c r="W64" s="76">
        <v>0</v>
      </c>
      <c r="X64" s="76">
        <f>U64+V64+W64</f>
        <v>0</v>
      </c>
      <c r="Y64" s="123">
        <v>0</v>
      </c>
      <c r="Z64" s="84"/>
      <c r="AA64" s="76"/>
      <c r="AB64" s="84"/>
      <c r="AC64" s="76">
        <f>Z64+AA64+AB64</f>
        <v>0</v>
      </c>
      <c r="AD64" s="82"/>
      <c r="AE64" s="121">
        <f>SUM(J64+O64+T64+Y64+AD64)</f>
        <v>6</v>
      </c>
    </row>
    <row r="65" spans="1:31" ht="14.25" customHeight="1" x14ac:dyDescent="0.2">
      <c r="A65" s="140">
        <v>63</v>
      </c>
      <c r="B65" s="106" t="s">
        <v>325</v>
      </c>
      <c r="C65" s="88">
        <v>2006</v>
      </c>
      <c r="D65" s="88" t="s">
        <v>141</v>
      </c>
      <c r="E65" s="95" t="s">
        <v>17</v>
      </c>
      <c r="F65" s="88">
        <v>0</v>
      </c>
      <c r="G65" s="88">
        <v>0</v>
      </c>
      <c r="H65" s="88">
        <v>0</v>
      </c>
      <c r="I65" s="88">
        <v>0</v>
      </c>
      <c r="J65" s="120">
        <v>0</v>
      </c>
      <c r="K65" s="76">
        <v>573</v>
      </c>
      <c r="L65" s="76">
        <v>649</v>
      </c>
      <c r="M65" s="76">
        <v>110</v>
      </c>
      <c r="N65" s="76">
        <f>K65+L65+M65</f>
        <v>1332</v>
      </c>
      <c r="O65" s="121">
        <v>6</v>
      </c>
      <c r="P65" s="76">
        <v>0</v>
      </c>
      <c r="Q65" s="76">
        <v>0</v>
      </c>
      <c r="R65" s="76">
        <v>0</v>
      </c>
      <c r="S65" s="76">
        <f>P65+Q65+R65</f>
        <v>0</v>
      </c>
      <c r="T65" s="122">
        <v>0</v>
      </c>
      <c r="U65" s="76">
        <v>0</v>
      </c>
      <c r="V65" s="76">
        <v>0</v>
      </c>
      <c r="W65" s="76">
        <v>0</v>
      </c>
      <c r="X65" s="76">
        <f>U65+V65+W65</f>
        <v>0</v>
      </c>
      <c r="Y65" s="123">
        <v>0</v>
      </c>
      <c r="Z65" s="84"/>
      <c r="AA65" s="84"/>
      <c r="AB65" s="84"/>
      <c r="AC65" s="76">
        <f>Z65+AA65+AB65</f>
        <v>0</v>
      </c>
      <c r="AD65" s="82"/>
      <c r="AE65" s="121">
        <f>SUM(J65+O65+T65+Y65+AD65)</f>
        <v>6</v>
      </c>
    </row>
    <row r="66" spans="1:31" ht="14.25" customHeight="1" x14ac:dyDescent="0.2">
      <c r="A66" s="140">
        <v>64</v>
      </c>
      <c r="B66" s="89" t="s">
        <v>196</v>
      </c>
      <c r="C66" s="90">
        <v>2007</v>
      </c>
      <c r="D66" s="90" t="s">
        <v>141</v>
      </c>
      <c r="E66" s="89" t="s">
        <v>25</v>
      </c>
      <c r="F66" s="90">
        <v>430</v>
      </c>
      <c r="G66" s="90">
        <v>0</v>
      </c>
      <c r="H66" s="88">
        <v>209</v>
      </c>
      <c r="I66" s="88">
        <f>SUM(F66:H66)</f>
        <v>639</v>
      </c>
      <c r="J66" s="120">
        <v>1</v>
      </c>
      <c r="K66" s="76">
        <v>0</v>
      </c>
      <c r="L66" s="76">
        <v>519</v>
      </c>
      <c r="M66" s="76">
        <v>171</v>
      </c>
      <c r="N66" s="76">
        <f>K66+L66+M66</f>
        <v>690</v>
      </c>
      <c r="O66" s="121">
        <v>1</v>
      </c>
      <c r="P66" s="76">
        <v>0</v>
      </c>
      <c r="Q66" s="76">
        <v>0</v>
      </c>
      <c r="R66" s="76">
        <v>0</v>
      </c>
      <c r="S66" s="76">
        <f>P66+Q66+R66</f>
        <v>0</v>
      </c>
      <c r="T66" s="122">
        <v>0</v>
      </c>
      <c r="U66" s="76">
        <v>458</v>
      </c>
      <c r="V66" s="76">
        <v>436</v>
      </c>
      <c r="W66" s="76">
        <v>127</v>
      </c>
      <c r="X66" s="76">
        <f>U66+V66+W66</f>
        <v>1021</v>
      </c>
      <c r="Y66" s="123">
        <v>4</v>
      </c>
      <c r="Z66" s="76"/>
      <c r="AA66" s="76"/>
      <c r="AB66" s="76"/>
      <c r="AC66" s="76">
        <f>Z66+AA66+AB66</f>
        <v>0</v>
      </c>
      <c r="AD66" s="82"/>
      <c r="AE66" s="121">
        <f>SUM(J66+O66+T66+Y66+AD66)</f>
        <v>6</v>
      </c>
    </row>
    <row r="67" spans="1:31" ht="14.25" customHeight="1" x14ac:dyDescent="0.2">
      <c r="A67" s="140">
        <v>65</v>
      </c>
      <c r="B67" s="89" t="s">
        <v>169</v>
      </c>
      <c r="C67" s="90">
        <v>2006</v>
      </c>
      <c r="D67" s="90" t="s">
        <v>141</v>
      </c>
      <c r="E67" s="89" t="s">
        <v>27</v>
      </c>
      <c r="F67" s="90">
        <v>325</v>
      </c>
      <c r="G67" s="90">
        <v>423</v>
      </c>
      <c r="H67" s="88">
        <v>335</v>
      </c>
      <c r="I67" s="88">
        <f>SUM(F67:H67)</f>
        <v>1083</v>
      </c>
      <c r="J67" s="120">
        <v>2</v>
      </c>
      <c r="K67" s="76">
        <v>396</v>
      </c>
      <c r="L67" s="76">
        <v>0</v>
      </c>
      <c r="M67" s="76">
        <v>329</v>
      </c>
      <c r="N67" s="76">
        <f>K67+L67+M67</f>
        <v>725</v>
      </c>
      <c r="O67" s="121">
        <v>1</v>
      </c>
      <c r="P67" s="76">
        <v>493</v>
      </c>
      <c r="Q67" s="76">
        <v>435</v>
      </c>
      <c r="R67" s="76">
        <v>321</v>
      </c>
      <c r="S67" s="76">
        <f>P67+Q67+R67</f>
        <v>1249</v>
      </c>
      <c r="T67" s="122">
        <v>1</v>
      </c>
      <c r="U67" s="76">
        <v>0</v>
      </c>
      <c r="V67" s="76">
        <v>0</v>
      </c>
      <c r="W67" s="76">
        <v>0</v>
      </c>
      <c r="X67" s="76">
        <f>U67+V67+W67</f>
        <v>0</v>
      </c>
      <c r="Y67" s="123">
        <v>0</v>
      </c>
      <c r="Z67" s="76"/>
      <c r="AA67" s="76"/>
      <c r="AB67" s="76"/>
      <c r="AC67" s="76">
        <f>Z67+AA67+AB67</f>
        <v>0</v>
      </c>
      <c r="AD67" s="82"/>
      <c r="AE67" s="121">
        <f>SUM(J67+O67+T67+Y67+AD67)</f>
        <v>4</v>
      </c>
    </row>
    <row r="68" spans="1:31" ht="14.25" customHeight="1" x14ac:dyDescent="0.2">
      <c r="A68" s="140">
        <v>66</v>
      </c>
      <c r="B68" s="89" t="s">
        <v>190</v>
      </c>
      <c r="C68" s="90">
        <v>2007</v>
      </c>
      <c r="D68" s="90" t="s">
        <v>141</v>
      </c>
      <c r="E68" s="89" t="s">
        <v>21</v>
      </c>
      <c r="F68" s="90">
        <v>354</v>
      </c>
      <c r="G68" s="90">
        <v>374</v>
      </c>
      <c r="H68" s="88">
        <v>51</v>
      </c>
      <c r="I68" s="88">
        <f>SUM(F68:H68)</f>
        <v>779</v>
      </c>
      <c r="J68" s="120">
        <v>1</v>
      </c>
      <c r="K68" s="76">
        <v>422</v>
      </c>
      <c r="L68" s="76">
        <v>0</v>
      </c>
      <c r="M68" s="76">
        <v>98</v>
      </c>
      <c r="N68" s="76">
        <f>K68+L68+M68</f>
        <v>520</v>
      </c>
      <c r="O68" s="121">
        <v>1</v>
      </c>
      <c r="P68" s="76">
        <v>370</v>
      </c>
      <c r="Q68" s="76">
        <v>360</v>
      </c>
      <c r="R68" s="76">
        <v>53</v>
      </c>
      <c r="S68" s="76">
        <f>P68+Q68+R68</f>
        <v>783</v>
      </c>
      <c r="T68" s="122">
        <v>1</v>
      </c>
      <c r="U68" s="76">
        <v>0</v>
      </c>
      <c r="V68" s="76">
        <v>0</v>
      </c>
      <c r="W68" s="76">
        <v>0</v>
      </c>
      <c r="X68" s="76">
        <f>U68+V68+W68</f>
        <v>0</v>
      </c>
      <c r="Y68" s="123">
        <v>0</v>
      </c>
      <c r="Z68" s="76"/>
      <c r="AA68" s="76"/>
      <c r="AB68" s="76"/>
      <c r="AC68" s="76">
        <f>Z68+AA68+AB68</f>
        <v>0</v>
      </c>
      <c r="AD68" s="82"/>
      <c r="AE68" s="121">
        <f>SUM(J68+O68+T68+Y68+AD68)</f>
        <v>3</v>
      </c>
    </row>
    <row r="69" spans="1:31" ht="14.25" customHeight="1" x14ac:dyDescent="0.2">
      <c r="A69" s="140">
        <v>66</v>
      </c>
      <c r="B69" s="106" t="s">
        <v>200</v>
      </c>
      <c r="C69" s="90">
        <v>2006</v>
      </c>
      <c r="D69" s="90" t="s">
        <v>141</v>
      </c>
      <c r="E69" s="107" t="s">
        <v>55</v>
      </c>
      <c r="F69" s="90">
        <v>0</v>
      </c>
      <c r="G69" s="90">
        <v>0</v>
      </c>
      <c r="H69" s="88">
        <v>410</v>
      </c>
      <c r="I69" s="88">
        <f>SUM(F69:H69)</f>
        <v>410</v>
      </c>
      <c r="J69" s="120">
        <v>1</v>
      </c>
      <c r="K69" s="76">
        <v>441</v>
      </c>
      <c r="L69" s="76">
        <v>0</v>
      </c>
      <c r="M69" s="76">
        <v>457</v>
      </c>
      <c r="N69" s="76">
        <f>K69+L69+M69</f>
        <v>898</v>
      </c>
      <c r="O69" s="121">
        <v>1</v>
      </c>
      <c r="P69" s="76">
        <v>392</v>
      </c>
      <c r="Q69" s="76">
        <v>436</v>
      </c>
      <c r="R69" s="76">
        <v>403</v>
      </c>
      <c r="S69" s="76">
        <f>P69+Q69+R69</f>
        <v>1231</v>
      </c>
      <c r="T69" s="122">
        <v>1</v>
      </c>
      <c r="U69" s="76">
        <v>0</v>
      </c>
      <c r="V69" s="76">
        <v>0</v>
      </c>
      <c r="W69" s="76">
        <v>0</v>
      </c>
      <c r="X69" s="76">
        <f>U69+V69+W69</f>
        <v>0</v>
      </c>
      <c r="Y69" s="123">
        <v>0</v>
      </c>
      <c r="Z69" s="76"/>
      <c r="AA69" s="76"/>
      <c r="AB69" s="76"/>
      <c r="AC69" s="76">
        <f>Z69+AA69+AB69</f>
        <v>0</v>
      </c>
      <c r="AD69" s="82"/>
      <c r="AE69" s="121">
        <f>SUM(J69+O69+T69+Y69+AD69)</f>
        <v>3</v>
      </c>
    </row>
    <row r="70" spans="1:31" ht="14.25" customHeight="1" x14ac:dyDescent="0.2">
      <c r="A70" s="140">
        <v>66</v>
      </c>
      <c r="B70" s="89" t="s">
        <v>194</v>
      </c>
      <c r="C70" s="90">
        <v>2007</v>
      </c>
      <c r="D70" s="90" t="s">
        <v>141</v>
      </c>
      <c r="E70" s="89" t="s">
        <v>25</v>
      </c>
      <c r="F70" s="90">
        <v>283</v>
      </c>
      <c r="G70" s="90">
        <v>383</v>
      </c>
      <c r="H70" s="88"/>
      <c r="I70" s="88">
        <f>SUM(F70:H70)</f>
        <v>666</v>
      </c>
      <c r="J70" s="120">
        <v>1</v>
      </c>
      <c r="K70" s="76">
        <v>0</v>
      </c>
      <c r="L70" s="76">
        <v>0</v>
      </c>
      <c r="M70" s="76">
        <v>0</v>
      </c>
      <c r="N70" s="76">
        <f>K70+L70+M70</f>
        <v>0</v>
      </c>
      <c r="O70" s="121">
        <v>0</v>
      </c>
      <c r="P70" s="84">
        <v>0</v>
      </c>
      <c r="Q70" s="76">
        <v>0</v>
      </c>
      <c r="R70" s="76">
        <v>0</v>
      </c>
      <c r="S70" s="76">
        <f>P70+Q70+R70</f>
        <v>0</v>
      </c>
      <c r="T70" s="122">
        <v>0</v>
      </c>
      <c r="U70" s="76">
        <v>325</v>
      </c>
      <c r="V70" s="76">
        <v>605</v>
      </c>
      <c r="W70" s="76">
        <v>44</v>
      </c>
      <c r="X70" s="76">
        <f>U70+V70+W70</f>
        <v>974</v>
      </c>
      <c r="Y70" s="123">
        <v>2</v>
      </c>
      <c r="Z70" s="76"/>
      <c r="AA70" s="76"/>
      <c r="AB70" s="76"/>
      <c r="AC70" s="76">
        <f>Z70+AA70+AB70</f>
        <v>0</v>
      </c>
      <c r="AD70" s="82"/>
      <c r="AE70" s="121">
        <f>SUM(J70+O70+T70+Y70+AD70)</f>
        <v>3</v>
      </c>
    </row>
    <row r="71" spans="1:31" ht="14.25" customHeight="1" x14ac:dyDescent="0.2">
      <c r="A71" s="140">
        <v>69</v>
      </c>
      <c r="B71" s="89" t="s">
        <v>174</v>
      </c>
      <c r="C71" s="90">
        <v>2006</v>
      </c>
      <c r="D71" s="90" t="s">
        <v>141</v>
      </c>
      <c r="E71" s="89" t="s">
        <v>43</v>
      </c>
      <c r="F71" s="90">
        <v>433</v>
      </c>
      <c r="G71" s="90">
        <v>421</v>
      </c>
      <c r="H71" s="88">
        <v>196</v>
      </c>
      <c r="I71" s="88">
        <f>SUM(F71:H71)</f>
        <v>1050</v>
      </c>
      <c r="J71" s="120">
        <v>1</v>
      </c>
      <c r="K71" s="76">
        <v>0</v>
      </c>
      <c r="L71" s="76">
        <v>0</v>
      </c>
      <c r="M71" s="76">
        <v>170</v>
      </c>
      <c r="N71" s="76">
        <f>K71+L71+M71</f>
        <v>170</v>
      </c>
      <c r="O71" s="121">
        <v>1</v>
      </c>
      <c r="P71" s="76">
        <v>0</v>
      </c>
      <c r="Q71" s="76">
        <v>0</v>
      </c>
      <c r="R71" s="76">
        <v>0</v>
      </c>
      <c r="S71" s="76">
        <f>P71+Q71+R71</f>
        <v>0</v>
      </c>
      <c r="T71" s="122">
        <v>0</v>
      </c>
      <c r="U71" s="76">
        <v>0</v>
      </c>
      <c r="V71" s="76">
        <v>0</v>
      </c>
      <c r="W71" s="76">
        <v>0</v>
      </c>
      <c r="X71" s="76">
        <f>U71+V71+W71</f>
        <v>0</v>
      </c>
      <c r="Y71" s="123">
        <v>0</v>
      </c>
      <c r="Z71" s="84"/>
      <c r="AA71" s="76"/>
      <c r="AB71" s="84"/>
      <c r="AC71" s="76">
        <f>Z71+AA71+AB71</f>
        <v>0</v>
      </c>
      <c r="AD71" s="82"/>
      <c r="AE71" s="121">
        <f>SUM(J71+O71+T71+Y71+AD71)</f>
        <v>2</v>
      </c>
    </row>
    <row r="72" spans="1:31" ht="14.25" customHeight="1" x14ac:dyDescent="0.2">
      <c r="A72" s="140">
        <v>69</v>
      </c>
      <c r="B72" s="89" t="s">
        <v>184</v>
      </c>
      <c r="C72" s="90">
        <v>2007</v>
      </c>
      <c r="D72" s="90" t="s">
        <v>141</v>
      </c>
      <c r="E72" s="89" t="s">
        <v>38</v>
      </c>
      <c r="F72" s="90">
        <v>369</v>
      </c>
      <c r="G72" s="88">
        <v>411</v>
      </c>
      <c r="H72" s="88">
        <v>183</v>
      </c>
      <c r="I72" s="88">
        <f>SUM(F72:H72)</f>
        <v>963</v>
      </c>
      <c r="J72" s="120">
        <v>1</v>
      </c>
      <c r="K72" s="76">
        <v>315</v>
      </c>
      <c r="L72" s="76">
        <v>519</v>
      </c>
      <c r="M72" s="76">
        <v>141</v>
      </c>
      <c r="N72" s="76">
        <f>K72+L72+M72</f>
        <v>975</v>
      </c>
      <c r="O72" s="121">
        <v>1</v>
      </c>
      <c r="P72" s="76">
        <v>0</v>
      </c>
      <c r="Q72" s="76">
        <v>0</v>
      </c>
      <c r="R72" s="76">
        <v>0</v>
      </c>
      <c r="S72" s="76">
        <f>P72+Q72+R72</f>
        <v>0</v>
      </c>
      <c r="T72" s="122">
        <v>0</v>
      </c>
      <c r="U72" s="76">
        <v>0</v>
      </c>
      <c r="V72" s="76">
        <v>0</v>
      </c>
      <c r="W72" s="76">
        <v>0</v>
      </c>
      <c r="X72" s="76">
        <f>U72+V72+W72</f>
        <v>0</v>
      </c>
      <c r="Y72" s="123">
        <v>0</v>
      </c>
      <c r="Z72" s="76"/>
      <c r="AA72" s="76"/>
      <c r="AB72" s="76"/>
      <c r="AC72" s="76">
        <f>Z72+AA72+AB72</f>
        <v>0</v>
      </c>
      <c r="AD72" s="82"/>
      <c r="AE72" s="121">
        <f>SUM(J72+O72+T72+Y72+AD72)</f>
        <v>2</v>
      </c>
    </row>
    <row r="73" spans="1:31" ht="14.25" customHeight="1" x14ac:dyDescent="0.2">
      <c r="A73" s="140">
        <v>69</v>
      </c>
      <c r="B73" s="89" t="s">
        <v>193</v>
      </c>
      <c r="C73" s="90">
        <v>2007</v>
      </c>
      <c r="D73" s="90" t="s">
        <v>141</v>
      </c>
      <c r="E73" s="89" t="s">
        <v>19</v>
      </c>
      <c r="F73" s="90">
        <v>323</v>
      </c>
      <c r="G73" s="88">
        <v>356</v>
      </c>
      <c r="H73" s="88">
        <v>54</v>
      </c>
      <c r="I73" s="88">
        <f>SUM(F73:H73)</f>
        <v>733</v>
      </c>
      <c r="J73" s="120">
        <v>1</v>
      </c>
      <c r="K73" s="76">
        <v>413</v>
      </c>
      <c r="L73" s="76">
        <v>436</v>
      </c>
      <c r="M73" s="76">
        <v>0</v>
      </c>
      <c r="N73" s="76">
        <f>K73+L73+M73</f>
        <v>849</v>
      </c>
      <c r="O73" s="121">
        <v>1</v>
      </c>
      <c r="P73" s="76">
        <v>0</v>
      </c>
      <c r="Q73" s="76">
        <v>0</v>
      </c>
      <c r="R73" s="76">
        <v>0</v>
      </c>
      <c r="S73" s="76">
        <f>P73+Q73+R73</f>
        <v>0</v>
      </c>
      <c r="T73" s="122">
        <v>0</v>
      </c>
      <c r="U73" s="76">
        <v>0</v>
      </c>
      <c r="V73" s="76">
        <v>0</v>
      </c>
      <c r="W73" s="76">
        <v>0</v>
      </c>
      <c r="X73" s="76">
        <f>U73+V73+W73</f>
        <v>0</v>
      </c>
      <c r="Y73" s="123">
        <v>0</v>
      </c>
      <c r="Z73" s="76"/>
      <c r="AA73" s="76"/>
      <c r="AB73" s="76"/>
      <c r="AC73" s="76">
        <f>Z73+AA73+AB73</f>
        <v>0</v>
      </c>
      <c r="AD73" s="82"/>
      <c r="AE73" s="121">
        <f>SUM(J73+O73+T73+Y73+AD73)</f>
        <v>2</v>
      </c>
    </row>
    <row r="74" spans="1:31" ht="14.25" customHeight="1" x14ac:dyDescent="0.2">
      <c r="A74" s="140">
        <v>69</v>
      </c>
      <c r="B74" s="89" t="s">
        <v>170</v>
      </c>
      <c r="C74" s="90">
        <v>2007</v>
      </c>
      <c r="D74" s="90" t="s">
        <v>141</v>
      </c>
      <c r="E74" s="89" t="s">
        <v>43</v>
      </c>
      <c r="F74" s="90">
        <v>448</v>
      </c>
      <c r="G74" s="90">
        <v>444</v>
      </c>
      <c r="H74" s="88">
        <v>189</v>
      </c>
      <c r="I74" s="88">
        <f>SUM(F74:H74)</f>
        <v>1081</v>
      </c>
      <c r="J74" s="120">
        <v>1</v>
      </c>
      <c r="K74" s="76">
        <v>527</v>
      </c>
      <c r="L74" s="76">
        <v>0</v>
      </c>
      <c r="M74" s="76">
        <v>149</v>
      </c>
      <c r="N74" s="76">
        <f>K74+L74+M74</f>
        <v>676</v>
      </c>
      <c r="O74" s="121">
        <v>1</v>
      </c>
      <c r="P74" s="76">
        <v>0</v>
      </c>
      <c r="Q74" s="76">
        <v>0</v>
      </c>
      <c r="R74" s="76">
        <v>0</v>
      </c>
      <c r="S74" s="76">
        <f>P74+Q74+R74</f>
        <v>0</v>
      </c>
      <c r="T74" s="122">
        <v>0</v>
      </c>
      <c r="U74" s="76">
        <v>0</v>
      </c>
      <c r="V74" s="76">
        <v>0</v>
      </c>
      <c r="W74" s="76">
        <v>0</v>
      </c>
      <c r="X74" s="76">
        <f>U74+V74+W74</f>
        <v>0</v>
      </c>
      <c r="Y74" s="123">
        <v>0</v>
      </c>
      <c r="Z74" s="76"/>
      <c r="AA74" s="76"/>
      <c r="AB74" s="76"/>
      <c r="AC74" s="76">
        <f>Z74+AA74+AB74</f>
        <v>0</v>
      </c>
      <c r="AD74" s="82"/>
      <c r="AE74" s="121">
        <f>SUM(J74+O74+T74+Y74+AD74)</f>
        <v>2</v>
      </c>
    </row>
    <row r="75" spans="1:31" ht="14.25" customHeight="1" x14ac:dyDescent="0.2">
      <c r="A75" s="140">
        <v>69</v>
      </c>
      <c r="B75" s="89" t="s">
        <v>198</v>
      </c>
      <c r="C75" s="90">
        <v>2006</v>
      </c>
      <c r="D75" s="90" t="s">
        <v>141</v>
      </c>
      <c r="E75" s="89" t="s">
        <v>19</v>
      </c>
      <c r="F75" s="90">
        <v>535</v>
      </c>
      <c r="G75" s="88">
        <v>0</v>
      </c>
      <c r="H75" s="88">
        <v>0</v>
      </c>
      <c r="I75" s="88">
        <f>SUM(F75:H75)</f>
        <v>535</v>
      </c>
      <c r="J75" s="120">
        <v>1</v>
      </c>
      <c r="K75" s="76">
        <v>0</v>
      </c>
      <c r="L75" s="76">
        <v>0</v>
      </c>
      <c r="M75" s="76">
        <v>0</v>
      </c>
      <c r="N75" s="76">
        <f>K75+L75+M75</f>
        <v>0</v>
      </c>
      <c r="O75" s="121">
        <v>0</v>
      </c>
      <c r="P75" s="76">
        <v>0</v>
      </c>
      <c r="Q75" s="76">
        <v>0</v>
      </c>
      <c r="R75" s="76">
        <v>0</v>
      </c>
      <c r="S75" s="76">
        <f>P75+Q75+R75</f>
        <v>0</v>
      </c>
      <c r="T75" s="122">
        <v>0</v>
      </c>
      <c r="U75" s="76">
        <v>549</v>
      </c>
      <c r="V75" s="76">
        <v>0</v>
      </c>
      <c r="W75" s="76">
        <v>370</v>
      </c>
      <c r="X75" s="76">
        <f>U75+V75+W75</f>
        <v>919</v>
      </c>
      <c r="Y75" s="123">
        <v>1</v>
      </c>
      <c r="Z75" s="76"/>
      <c r="AA75" s="76"/>
      <c r="AB75" s="76"/>
      <c r="AC75" s="76">
        <f>Z75+AA75+AB75</f>
        <v>0</v>
      </c>
      <c r="AD75" s="82"/>
      <c r="AE75" s="121">
        <f>SUM(J75+O75+T75+Y75+AD75)</f>
        <v>2</v>
      </c>
    </row>
    <row r="76" spans="1:31" ht="14.25" customHeight="1" x14ac:dyDescent="0.2">
      <c r="A76" s="140">
        <v>74</v>
      </c>
      <c r="B76" s="89" t="s">
        <v>185</v>
      </c>
      <c r="C76" s="90">
        <v>2006</v>
      </c>
      <c r="D76" s="90" t="s">
        <v>141</v>
      </c>
      <c r="E76" s="89" t="s">
        <v>76</v>
      </c>
      <c r="F76" s="90">
        <v>543</v>
      </c>
      <c r="G76" s="90">
        <v>393</v>
      </c>
      <c r="H76" s="88">
        <v>0</v>
      </c>
      <c r="I76" s="88">
        <f>SUM(F76:H76)</f>
        <v>936</v>
      </c>
      <c r="J76" s="120">
        <v>1</v>
      </c>
      <c r="K76" s="76">
        <v>0</v>
      </c>
      <c r="L76" s="76">
        <v>0</v>
      </c>
      <c r="M76" s="76">
        <v>0</v>
      </c>
      <c r="N76" s="76">
        <f>K76+L76+M76</f>
        <v>0</v>
      </c>
      <c r="O76" s="121">
        <v>0</v>
      </c>
      <c r="P76" s="84">
        <v>0</v>
      </c>
      <c r="Q76" s="76">
        <v>0</v>
      </c>
      <c r="R76" s="76">
        <v>0</v>
      </c>
      <c r="S76" s="76">
        <f>P76+Q76+R76</f>
        <v>0</v>
      </c>
      <c r="T76" s="122">
        <v>0</v>
      </c>
      <c r="U76" s="76">
        <v>0</v>
      </c>
      <c r="V76" s="76">
        <v>0</v>
      </c>
      <c r="W76" s="76">
        <v>0</v>
      </c>
      <c r="X76" s="76">
        <f>U76+V76+W76</f>
        <v>0</v>
      </c>
      <c r="Y76" s="123">
        <v>0</v>
      </c>
      <c r="Z76" s="76"/>
      <c r="AA76" s="76"/>
      <c r="AB76" s="76"/>
      <c r="AC76" s="76">
        <f>Z76+AA76+AB76</f>
        <v>0</v>
      </c>
      <c r="AD76" s="82"/>
      <c r="AE76" s="121">
        <f>SUM(J76+O76+T76+Y76+AD76)</f>
        <v>1</v>
      </c>
    </row>
    <row r="77" spans="1:31" ht="14.25" customHeight="1" x14ac:dyDescent="0.2">
      <c r="A77" s="140">
        <v>74</v>
      </c>
      <c r="B77" s="89" t="s">
        <v>182</v>
      </c>
      <c r="C77" s="90">
        <v>2006</v>
      </c>
      <c r="D77" s="90" t="s">
        <v>141</v>
      </c>
      <c r="E77" s="89" t="s">
        <v>19</v>
      </c>
      <c r="F77" s="90">
        <v>478</v>
      </c>
      <c r="G77" s="90">
        <v>335</v>
      </c>
      <c r="H77" s="88">
        <v>189</v>
      </c>
      <c r="I77" s="88">
        <f>SUM(F77:H77)</f>
        <v>1002</v>
      </c>
      <c r="J77" s="120">
        <v>1</v>
      </c>
      <c r="K77" s="76">
        <v>0</v>
      </c>
      <c r="L77" s="76">
        <v>0</v>
      </c>
      <c r="M77" s="76">
        <v>0</v>
      </c>
      <c r="N77" s="76">
        <f>K77+L77+M77</f>
        <v>0</v>
      </c>
      <c r="O77" s="121">
        <v>0</v>
      </c>
      <c r="P77" s="84">
        <v>0</v>
      </c>
      <c r="Q77" s="76">
        <v>0</v>
      </c>
      <c r="R77" s="76">
        <v>0</v>
      </c>
      <c r="S77" s="76">
        <f>P77+Q77+R77</f>
        <v>0</v>
      </c>
      <c r="T77" s="122">
        <v>0</v>
      </c>
      <c r="U77" s="76">
        <v>0</v>
      </c>
      <c r="V77" s="76">
        <v>0</v>
      </c>
      <c r="W77" s="76">
        <v>0</v>
      </c>
      <c r="X77" s="76">
        <f>U77+V77+W77</f>
        <v>0</v>
      </c>
      <c r="Y77" s="123">
        <v>0</v>
      </c>
      <c r="Z77" s="76"/>
      <c r="AA77" s="76"/>
      <c r="AB77" s="76"/>
      <c r="AC77" s="76">
        <f>Z77+AA77+AB77</f>
        <v>0</v>
      </c>
      <c r="AD77" s="82"/>
      <c r="AE77" s="121">
        <f>SUM(J77+O77+T77+Y77+AD77)</f>
        <v>1</v>
      </c>
    </row>
    <row r="78" spans="1:31" ht="14.25" customHeight="1" x14ac:dyDescent="0.2">
      <c r="A78" s="140">
        <v>74</v>
      </c>
      <c r="B78" s="89" t="s">
        <v>179</v>
      </c>
      <c r="C78" s="90">
        <v>2006</v>
      </c>
      <c r="D78" s="90" t="s">
        <v>141</v>
      </c>
      <c r="E78" s="89" t="s">
        <v>38</v>
      </c>
      <c r="F78" s="90">
        <v>431</v>
      </c>
      <c r="G78" s="90">
        <v>395</v>
      </c>
      <c r="H78" s="88">
        <v>196</v>
      </c>
      <c r="I78" s="88">
        <f>SUM(F78:H78)</f>
        <v>1022</v>
      </c>
      <c r="J78" s="120">
        <v>1</v>
      </c>
      <c r="K78" s="76">
        <v>0</v>
      </c>
      <c r="L78" s="76">
        <v>0</v>
      </c>
      <c r="M78" s="76">
        <v>0</v>
      </c>
      <c r="N78" s="76">
        <f>K78+L78+M78</f>
        <v>0</v>
      </c>
      <c r="O78" s="121">
        <v>0</v>
      </c>
      <c r="P78" s="76">
        <v>0</v>
      </c>
      <c r="Q78" s="76">
        <v>0</v>
      </c>
      <c r="R78" s="76">
        <v>0</v>
      </c>
      <c r="S78" s="76">
        <f>P78+Q78+R78</f>
        <v>0</v>
      </c>
      <c r="T78" s="122">
        <v>0</v>
      </c>
      <c r="U78" s="76">
        <v>0</v>
      </c>
      <c r="V78" s="76">
        <v>0</v>
      </c>
      <c r="W78" s="76">
        <v>0</v>
      </c>
      <c r="X78" s="76">
        <f>U78+V78+W78</f>
        <v>0</v>
      </c>
      <c r="Y78" s="123">
        <v>0</v>
      </c>
      <c r="Z78" s="76"/>
      <c r="AA78" s="76"/>
      <c r="AB78" s="76"/>
      <c r="AC78" s="76">
        <f>Z78+AA78+AB78</f>
        <v>0</v>
      </c>
      <c r="AD78" s="82"/>
      <c r="AE78" s="121">
        <f>SUM(J78+O78+T78+Y78+AD78)</f>
        <v>1</v>
      </c>
    </row>
    <row r="79" spans="1:31" ht="14.25" customHeight="1" x14ac:dyDescent="0.2">
      <c r="A79" s="140">
        <v>74</v>
      </c>
      <c r="B79" s="89" t="s">
        <v>199</v>
      </c>
      <c r="C79" s="90">
        <v>2007</v>
      </c>
      <c r="D79" s="90" t="s">
        <v>141</v>
      </c>
      <c r="E79" s="89" t="s">
        <v>38</v>
      </c>
      <c r="F79" s="90">
        <v>0</v>
      </c>
      <c r="G79" s="88">
        <v>484</v>
      </c>
      <c r="H79" s="88">
        <v>0</v>
      </c>
      <c r="I79" s="88">
        <f>SUM(F79:H79)</f>
        <v>484</v>
      </c>
      <c r="J79" s="120">
        <v>1</v>
      </c>
      <c r="K79" s="76">
        <v>0</v>
      </c>
      <c r="L79" s="76">
        <v>0</v>
      </c>
      <c r="M79" s="76">
        <v>0</v>
      </c>
      <c r="N79" s="76">
        <f>K79+L79+M79</f>
        <v>0</v>
      </c>
      <c r="O79" s="121">
        <v>0</v>
      </c>
      <c r="P79" s="76">
        <v>0</v>
      </c>
      <c r="Q79" s="76">
        <v>0</v>
      </c>
      <c r="R79" s="76">
        <v>0</v>
      </c>
      <c r="S79" s="76">
        <f>P79+Q79+R79</f>
        <v>0</v>
      </c>
      <c r="T79" s="122">
        <v>0</v>
      </c>
      <c r="U79" s="76">
        <v>0</v>
      </c>
      <c r="V79" s="76">
        <v>0</v>
      </c>
      <c r="W79" s="76">
        <v>0</v>
      </c>
      <c r="X79" s="76">
        <f>U79+V79+W79</f>
        <v>0</v>
      </c>
      <c r="Y79" s="123">
        <v>0</v>
      </c>
      <c r="Z79" s="76"/>
      <c r="AA79" s="76"/>
      <c r="AB79" s="76"/>
      <c r="AC79" s="76">
        <f>Z79+AA79+AB79</f>
        <v>0</v>
      </c>
      <c r="AD79" s="82"/>
      <c r="AE79" s="121">
        <f>SUM(J79+O79+T79+Y79+AD79)</f>
        <v>1</v>
      </c>
    </row>
    <row r="80" spans="1:31" ht="14.25" customHeight="1" x14ac:dyDescent="0.2">
      <c r="A80" s="140">
        <v>74</v>
      </c>
      <c r="B80" s="106" t="s">
        <v>292</v>
      </c>
      <c r="C80" s="90">
        <v>2007</v>
      </c>
      <c r="D80" s="90" t="s">
        <v>141</v>
      </c>
      <c r="E80" s="107" t="s">
        <v>110</v>
      </c>
      <c r="F80" s="90">
        <v>0</v>
      </c>
      <c r="G80" s="90">
        <v>0</v>
      </c>
      <c r="H80" s="88">
        <v>0</v>
      </c>
      <c r="I80" s="88">
        <f>SUM(F80:H80)</f>
        <v>0</v>
      </c>
      <c r="J80" s="120">
        <v>0</v>
      </c>
      <c r="K80" s="76">
        <v>0</v>
      </c>
      <c r="L80" s="76">
        <v>0</v>
      </c>
      <c r="M80" s="76">
        <v>0</v>
      </c>
      <c r="N80" s="76">
        <f>K80+L80+M80</f>
        <v>0</v>
      </c>
      <c r="O80" s="121">
        <v>0</v>
      </c>
      <c r="P80" s="76">
        <v>589</v>
      </c>
      <c r="Q80" s="76">
        <v>388</v>
      </c>
      <c r="R80" s="76">
        <v>174</v>
      </c>
      <c r="S80" s="76">
        <f>P80+Q80+R80</f>
        <v>1151</v>
      </c>
      <c r="T80" s="122">
        <v>1</v>
      </c>
      <c r="U80" s="76">
        <v>0</v>
      </c>
      <c r="V80" s="76">
        <v>0</v>
      </c>
      <c r="W80" s="76">
        <v>0</v>
      </c>
      <c r="X80" s="76">
        <f>U80+V80+W80</f>
        <v>0</v>
      </c>
      <c r="Y80" s="123">
        <v>0</v>
      </c>
      <c r="Z80" s="76"/>
      <c r="AA80" s="76"/>
      <c r="AB80" s="76"/>
      <c r="AC80" s="76">
        <f>Z80+AA80+AB80</f>
        <v>0</v>
      </c>
      <c r="AD80" s="82"/>
      <c r="AE80" s="121">
        <f>SUM(J80+O80+T80+Y80+AD80)</f>
        <v>1</v>
      </c>
    </row>
    <row r="81" spans="1:31" ht="14.25" customHeight="1" x14ac:dyDescent="0.2">
      <c r="A81" s="140">
        <v>74</v>
      </c>
      <c r="B81" s="106" t="s">
        <v>293</v>
      </c>
      <c r="C81" s="90">
        <v>2007</v>
      </c>
      <c r="D81" s="90" t="s">
        <v>141</v>
      </c>
      <c r="E81" s="107" t="s">
        <v>294</v>
      </c>
      <c r="F81" s="90">
        <v>0</v>
      </c>
      <c r="G81" s="90">
        <v>0</v>
      </c>
      <c r="H81" s="88">
        <v>0</v>
      </c>
      <c r="I81" s="88">
        <f>SUM(F81:H81)</f>
        <v>0</v>
      </c>
      <c r="J81" s="120">
        <v>0</v>
      </c>
      <c r="K81" s="76">
        <v>0</v>
      </c>
      <c r="L81" s="76">
        <v>0</v>
      </c>
      <c r="M81" s="76">
        <v>0</v>
      </c>
      <c r="N81" s="76">
        <f>K81+L81+M81</f>
        <v>0</v>
      </c>
      <c r="O81" s="121">
        <v>0</v>
      </c>
      <c r="P81" s="76">
        <v>361</v>
      </c>
      <c r="Q81" s="76">
        <v>370</v>
      </c>
      <c r="R81" s="76">
        <v>264</v>
      </c>
      <c r="S81" s="76">
        <f>P81+Q81+R81</f>
        <v>995</v>
      </c>
      <c r="T81" s="122">
        <v>1</v>
      </c>
      <c r="U81" s="76">
        <v>0</v>
      </c>
      <c r="V81" s="76">
        <v>0</v>
      </c>
      <c r="W81" s="76">
        <v>0</v>
      </c>
      <c r="X81" s="76">
        <f>U81+V81+W81</f>
        <v>0</v>
      </c>
      <c r="Y81" s="123">
        <v>0</v>
      </c>
      <c r="Z81" s="76"/>
      <c r="AA81" s="76"/>
      <c r="AB81" s="76"/>
      <c r="AC81" s="76">
        <f>Z81+AA81+AB81</f>
        <v>0</v>
      </c>
      <c r="AD81" s="82"/>
      <c r="AE81" s="121">
        <f>SUM(J81+O81+T81+Y81+AD81)</f>
        <v>1</v>
      </c>
    </row>
    <row r="82" spans="1:31" ht="14.25" customHeight="1" x14ac:dyDescent="0.2">
      <c r="A82" s="140">
        <v>74</v>
      </c>
      <c r="B82" s="89" t="s">
        <v>188</v>
      </c>
      <c r="C82" s="90">
        <v>2007</v>
      </c>
      <c r="D82" s="90" t="s">
        <v>141</v>
      </c>
      <c r="E82" s="89" t="s">
        <v>25</v>
      </c>
      <c r="F82" s="90">
        <v>446</v>
      </c>
      <c r="G82" s="90">
        <v>388</v>
      </c>
      <c r="H82" s="88">
        <v>0</v>
      </c>
      <c r="I82" s="88">
        <f>SUM(F82:H82)</f>
        <v>834</v>
      </c>
      <c r="J82" s="120">
        <v>1</v>
      </c>
      <c r="K82" s="76">
        <v>0</v>
      </c>
      <c r="L82" s="76">
        <v>0</v>
      </c>
      <c r="M82" s="76">
        <v>0</v>
      </c>
      <c r="N82" s="76">
        <f>K82+L82+M82</f>
        <v>0</v>
      </c>
      <c r="O82" s="121">
        <v>0</v>
      </c>
      <c r="P82" s="76">
        <v>0</v>
      </c>
      <c r="Q82" s="76">
        <v>0</v>
      </c>
      <c r="R82" s="76">
        <v>0</v>
      </c>
      <c r="S82" s="76">
        <f>P82+Q82+R82</f>
        <v>0</v>
      </c>
      <c r="T82" s="122">
        <v>0</v>
      </c>
      <c r="U82" s="76">
        <v>0</v>
      </c>
      <c r="V82" s="76">
        <v>0</v>
      </c>
      <c r="W82" s="76">
        <v>0</v>
      </c>
      <c r="X82" s="76">
        <f>U82+V82+W82</f>
        <v>0</v>
      </c>
      <c r="Y82" s="123">
        <v>0</v>
      </c>
      <c r="Z82" s="76"/>
      <c r="AA82" s="76"/>
      <c r="AB82" s="76"/>
      <c r="AC82" s="76">
        <f>Z82+AA82+AB82</f>
        <v>0</v>
      </c>
      <c r="AD82" s="82"/>
      <c r="AE82" s="121">
        <f>SUM(J82+O82+T82+Y82+AD82)</f>
        <v>1</v>
      </c>
    </row>
    <row r="83" spans="1:31" ht="14.25" customHeight="1" x14ac:dyDescent="0.2">
      <c r="A83" s="140">
        <v>74</v>
      </c>
      <c r="B83" s="89" t="s">
        <v>192</v>
      </c>
      <c r="C83" s="90">
        <v>2006</v>
      </c>
      <c r="D83" s="90" t="s">
        <v>141</v>
      </c>
      <c r="E83" s="89" t="s">
        <v>69</v>
      </c>
      <c r="F83" s="90">
        <v>319</v>
      </c>
      <c r="G83" s="88">
        <v>430</v>
      </c>
      <c r="H83" s="88">
        <v>0</v>
      </c>
      <c r="I83" s="88">
        <f>SUM(F83:H83)</f>
        <v>749</v>
      </c>
      <c r="J83" s="120">
        <v>1</v>
      </c>
      <c r="K83" s="76">
        <v>0</v>
      </c>
      <c r="L83" s="76">
        <v>0</v>
      </c>
      <c r="M83" s="76">
        <v>0</v>
      </c>
      <c r="N83" s="76">
        <f>K83+L83+M83</f>
        <v>0</v>
      </c>
      <c r="O83" s="121">
        <v>0</v>
      </c>
      <c r="P83" s="76">
        <v>0</v>
      </c>
      <c r="Q83" s="76">
        <v>0</v>
      </c>
      <c r="R83" s="76">
        <v>0</v>
      </c>
      <c r="S83" s="76">
        <f>P83+Q83+R83</f>
        <v>0</v>
      </c>
      <c r="T83" s="122">
        <v>0</v>
      </c>
      <c r="U83" s="76">
        <v>0</v>
      </c>
      <c r="V83" s="76">
        <v>0</v>
      </c>
      <c r="W83" s="76">
        <v>0</v>
      </c>
      <c r="X83" s="76">
        <f>U83+V83+W83</f>
        <v>0</v>
      </c>
      <c r="Y83" s="123">
        <v>0</v>
      </c>
      <c r="Z83" s="76"/>
      <c r="AA83" s="76"/>
      <c r="AB83" s="76"/>
      <c r="AC83" s="76">
        <f>Z83+AA83+AB83</f>
        <v>0</v>
      </c>
      <c r="AD83" s="82"/>
      <c r="AE83" s="121">
        <f>SUM(J83+O83+T83+Y83+AD83)</f>
        <v>1</v>
      </c>
    </row>
    <row r="84" spans="1:31" ht="14.25" customHeight="1" x14ac:dyDescent="0.2">
      <c r="A84" s="140">
        <v>74</v>
      </c>
      <c r="B84" s="89" t="s">
        <v>202</v>
      </c>
      <c r="C84" s="90">
        <v>2006</v>
      </c>
      <c r="D84" s="90" t="s">
        <v>141</v>
      </c>
      <c r="E84" s="89" t="s">
        <v>19</v>
      </c>
      <c r="F84" s="90">
        <v>0</v>
      </c>
      <c r="G84" s="88">
        <v>393</v>
      </c>
      <c r="H84" s="88">
        <v>0</v>
      </c>
      <c r="I84" s="88">
        <f>SUM(F84:H84)</f>
        <v>393</v>
      </c>
      <c r="J84" s="120">
        <v>1</v>
      </c>
      <c r="K84" s="76">
        <v>0</v>
      </c>
      <c r="L84" s="76">
        <v>0</v>
      </c>
      <c r="M84" s="76">
        <v>0</v>
      </c>
      <c r="N84" s="76">
        <f>K84+L84+M84</f>
        <v>0</v>
      </c>
      <c r="O84" s="121">
        <v>0</v>
      </c>
      <c r="P84" s="76">
        <v>0</v>
      </c>
      <c r="Q84" s="76">
        <v>0</v>
      </c>
      <c r="R84" s="76">
        <v>0</v>
      </c>
      <c r="S84" s="76">
        <f>P84+Q84+R84</f>
        <v>0</v>
      </c>
      <c r="T84" s="122">
        <v>0</v>
      </c>
      <c r="U84" s="76">
        <v>0</v>
      </c>
      <c r="V84" s="76">
        <v>0</v>
      </c>
      <c r="W84" s="76">
        <v>0</v>
      </c>
      <c r="X84" s="76">
        <f>U84+V84+W84</f>
        <v>0</v>
      </c>
      <c r="Y84" s="123">
        <v>0</v>
      </c>
      <c r="Z84" s="76"/>
      <c r="AA84" s="76"/>
      <c r="AB84" s="76"/>
      <c r="AC84" s="76">
        <f>Z84+AA84+AB84</f>
        <v>0</v>
      </c>
      <c r="AD84" s="82"/>
      <c r="AE84" s="121">
        <f>SUM(J84+O84+T84+Y84+AD84)</f>
        <v>1</v>
      </c>
    </row>
    <row r="85" spans="1:31" ht="14.25" customHeight="1" x14ac:dyDescent="0.2">
      <c r="A85" s="140">
        <v>74</v>
      </c>
      <c r="B85" s="106" t="s">
        <v>201</v>
      </c>
      <c r="C85" s="90">
        <v>2006</v>
      </c>
      <c r="D85" s="90" t="s">
        <v>141</v>
      </c>
      <c r="E85" s="107" t="s">
        <v>136</v>
      </c>
      <c r="F85" s="90">
        <v>0</v>
      </c>
      <c r="G85" s="90">
        <v>402</v>
      </c>
      <c r="H85" s="88">
        <v>0</v>
      </c>
      <c r="I85" s="88">
        <f>SUM(F85:H85)</f>
        <v>402</v>
      </c>
      <c r="J85" s="120">
        <v>1</v>
      </c>
      <c r="K85" s="76">
        <v>0</v>
      </c>
      <c r="L85" s="76">
        <v>0</v>
      </c>
      <c r="M85" s="76">
        <v>0</v>
      </c>
      <c r="N85" s="76">
        <f>K85+L85+M85</f>
        <v>0</v>
      </c>
      <c r="O85" s="121">
        <v>0</v>
      </c>
      <c r="P85" s="76">
        <v>0</v>
      </c>
      <c r="Q85" s="76">
        <v>0</v>
      </c>
      <c r="R85" s="76">
        <v>0</v>
      </c>
      <c r="S85" s="76">
        <f>P85+Q85+R85</f>
        <v>0</v>
      </c>
      <c r="T85" s="122">
        <v>0</v>
      </c>
      <c r="U85" s="76">
        <v>0</v>
      </c>
      <c r="V85" s="76">
        <v>0</v>
      </c>
      <c r="W85" s="76">
        <v>0</v>
      </c>
      <c r="X85" s="76">
        <f>U85+V85+W85</f>
        <v>0</v>
      </c>
      <c r="Y85" s="123">
        <v>0</v>
      </c>
      <c r="Z85" s="76"/>
      <c r="AA85" s="76"/>
      <c r="AB85" s="76"/>
      <c r="AC85" s="76">
        <f>Z85+AA85+AB85</f>
        <v>0</v>
      </c>
      <c r="AD85" s="82"/>
      <c r="AE85" s="121">
        <f>SUM(J85+O85+T85+Y85+AD85)</f>
        <v>1</v>
      </c>
    </row>
    <row r="86" spans="1:31" ht="14.25" customHeight="1" x14ac:dyDescent="0.2">
      <c r="A86" s="140">
        <v>74</v>
      </c>
      <c r="B86" s="106" t="s">
        <v>195</v>
      </c>
      <c r="C86" s="90">
        <v>2006</v>
      </c>
      <c r="D86" s="90" t="s">
        <v>141</v>
      </c>
      <c r="E86" s="107" t="s">
        <v>136</v>
      </c>
      <c r="F86" s="90">
        <v>0</v>
      </c>
      <c r="G86" s="90">
        <v>411</v>
      </c>
      <c r="H86" s="88">
        <v>237</v>
      </c>
      <c r="I86" s="88">
        <f>SUM(F86:H86)</f>
        <v>648</v>
      </c>
      <c r="J86" s="120">
        <v>1</v>
      </c>
      <c r="K86" s="76">
        <v>0</v>
      </c>
      <c r="L86" s="76">
        <v>0</v>
      </c>
      <c r="M86" s="76">
        <v>0</v>
      </c>
      <c r="N86" s="76">
        <f>K86+L86+M86</f>
        <v>0</v>
      </c>
      <c r="O86" s="121">
        <v>0</v>
      </c>
      <c r="P86" s="76">
        <v>0</v>
      </c>
      <c r="Q86" s="76">
        <v>0</v>
      </c>
      <c r="R86" s="76">
        <v>0</v>
      </c>
      <c r="S86" s="76">
        <f>P86+Q86+R86</f>
        <v>0</v>
      </c>
      <c r="T86" s="122">
        <v>0</v>
      </c>
      <c r="U86" s="76">
        <v>0</v>
      </c>
      <c r="V86" s="76">
        <v>0</v>
      </c>
      <c r="W86" s="76">
        <v>0</v>
      </c>
      <c r="X86" s="76">
        <f>U86+V86+W86</f>
        <v>0</v>
      </c>
      <c r="Y86" s="123">
        <v>0</v>
      </c>
      <c r="Z86" s="76"/>
      <c r="AA86" s="76"/>
      <c r="AB86" s="76"/>
      <c r="AC86" s="76">
        <f>Z86+AA86+AB86</f>
        <v>0</v>
      </c>
      <c r="AD86" s="82"/>
      <c r="AE86" s="121">
        <f>SUM(J86+O86+T86+Y86+AD86)</f>
        <v>1</v>
      </c>
    </row>
    <row r="87" spans="1:31" ht="14.25" customHeight="1" x14ac:dyDescent="0.2">
      <c r="A87" s="140">
        <v>74</v>
      </c>
      <c r="B87" s="106" t="s">
        <v>203</v>
      </c>
      <c r="C87" s="90">
        <v>2006</v>
      </c>
      <c r="D87" s="90" t="s">
        <v>141</v>
      </c>
      <c r="E87" s="107" t="s">
        <v>136</v>
      </c>
      <c r="F87" s="90">
        <v>0</v>
      </c>
      <c r="G87" s="90">
        <v>367</v>
      </c>
      <c r="H87" s="88"/>
      <c r="I87" s="88">
        <f>SUM(F87:H87)</f>
        <v>367</v>
      </c>
      <c r="J87" s="120">
        <v>1</v>
      </c>
      <c r="K87" s="76">
        <v>0</v>
      </c>
      <c r="L87" s="76">
        <v>0</v>
      </c>
      <c r="M87" s="76">
        <v>0</v>
      </c>
      <c r="N87" s="76">
        <f>K87+L87+M87</f>
        <v>0</v>
      </c>
      <c r="O87" s="121">
        <v>0</v>
      </c>
      <c r="P87" s="76">
        <v>0</v>
      </c>
      <c r="Q87" s="76">
        <v>0</v>
      </c>
      <c r="R87" s="76">
        <v>0</v>
      </c>
      <c r="S87" s="76">
        <f>P87+Q87+R87</f>
        <v>0</v>
      </c>
      <c r="T87" s="122">
        <v>0</v>
      </c>
      <c r="U87" s="76">
        <v>0</v>
      </c>
      <c r="V87" s="76">
        <v>0</v>
      </c>
      <c r="W87" s="76">
        <v>0</v>
      </c>
      <c r="X87" s="76">
        <f>U87+V87+W87</f>
        <v>0</v>
      </c>
      <c r="Y87" s="123">
        <v>0</v>
      </c>
      <c r="Z87" s="76"/>
      <c r="AA87" s="76"/>
      <c r="AB87" s="76"/>
      <c r="AC87" s="76">
        <f>Z87+AA87+AB87</f>
        <v>0</v>
      </c>
      <c r="AD87" s="82"/>
      <c r="AE87" s="121">
        <f>SUM(J87+O87+T87+Y87+AD87)</f>
        <v>1</v>
      </c>
    </row>
    <row r="88" spans="1:31" ht="14.25" customHeight="1" x14ac:dyDescent="0.2">
      <c r="A88" s="140">
        <v>74</v>
      </c>
      <c r="B88" s="89" t="s">
        <v>180</v>
      </c>
      <c r="C88" s="90">
        <v>2006</v>
      </c>
      <c r="D88" s="90" t="s">
        <v>141</v>
      </c>
      <c r="E88" s="89" t="s">
        <v>43</v>
      </c>
      <c r="F88" s="90">
        <v>439</v>
      </c>
      <c r="G88" s="88">
        <v>428</v>
      </c>
      <c r="H88" s="88">
        <v>144</v>
      </c>
      <c r="I88" s="88">
        <f>SUM(F88:H88)</f>
        <v>1011</v>
      </c>
      <c r="J88" s="120">
        <v>1</v>
      </c>
      <c r="K88" s="76">
        <v>0</v>
      </c>
      <c r="L88" s="76">
        <v>0</v>
      </c>
      <c r="M88" s="76">
        <v>0</v>
      </c>
      <c r="N88" s="76">
        <f>K88+L88+M88</f>
        <v>0</v>
      </c>
      <c r="O88" s="121">
        <v>0</v>
      </c>
      <c r="P88" s="84">
        <v>0</v>
      </c>
      <c r="Q88" s="76">
        <v>0</v>
      </c>
      <c r="R88" s="76">
        <v>0</v>
      </c>
      <c r="S88" s="76">
        <f>P88+Q88+R88</f>
        <v>0</v>
      </c>
      <c r="T88" s="122">
        <v>0</v>
      </c>
      <c r="U88" s="76">
        <v>0</v>
      </c>
      <c r="V88" s="76">
        <v>0</v>
      </c>
      <c r="W88" s="76">
        <v>0</v>
      </c>
      <c r="X88" s="76">
        <f>U88+V88+W88</f>
        <v>0</v>
      </c>
      <c r="Y88" s="123">
        <v>0</v>
      </c>
      <c r="Z88" s="76"/>
      <c r="AA88" s="76"/>
      <c r="AB88" s="76"/>
      <c r="AC88" s="76">
        <f>Z88+AA88+AB88</f>
        <v>0</v>
      </c>
      <c r="AD88" s="82"/>
      <c r="AE88" s="121">
        <f>SUM(J88+O88+T88+Y88+AD88)</f>
        <v>1</v>
      </c>
    </row>
    <row r="89" spans="1:31" ht="14.25" customHeight="1" x14ac:dyDescent="0.2">
      <c r="A89" s="140">
        <v>74</v>
      </c>
      <c r="B89" s="89" t="s">
        <v>183</v>
      </c>
      <c r="C89" s="90">
        <v>2006</v>
      </c>
      <c r="D89" s="90" t="s">
        <v>141</v>
      </c>
      <c r="E89" s="89" t="s">
        <v>38</v>
      </c>
      <c r="F89" s="90">
        <v>354</v>
      </c>
      <c r="G89" s="88">
        <v>425</v>
      </c>
      <c r="H89" s="88">
        <v>197</v>
      </c>
      <c r="I89" s="88">
        <f>SUM(F89:H89)</f>
        <v>976</v>
      </c>
      <c r="J89" s="120">
        <v>1</v>
      </c>
      <c r="K89" s="76">
        <v>0</v>
      </c>
      <c r="L89" s="76">
        <v>0</v>
      </c>
      <c r="M89" s="76">
        <v>0</v>
      </c>
      <c r="N89" s="76">
        <f>K89+L89+M89</f>
        <v>0</v>
      </c>
      <c r="O89" s="121">
        <v>0</v>
      </c>
      <c r="P89" s="84">
        <v>0</v>
      </c>
      <c r="Q89" s="76">
        <v>0</v>
      </c>
      <c r="R89" s="76">
        <v>0</v>
      </c>
      <c r="S89" s="76">
        <f>P89+Q89+R89</f>
        <v>0</v>
      </c>
      <c r="T89" s="122">
        <v>0</v>
      </c>
      <c r="U89" s="76">
        <v>0</v>
      </c>
      <c r="V89" s="76">
        <v>0</v>
      </c>
      <c r="W89" s="76">
        <v>0</v>
      </c>
      <c r="X89" s="76">
        <f>U89+V89+W89</f>
        <v>0</v>
      </c>
      <c r="Y89" s="123">
        <v>0</v>
      </c>
      <c r="Z89" s="76"/>
      <c r="AA89" s="76"/>
      <c r="AB89" s="76"/>
      <c r="AC89" s="76">
        <f>Z89+AA89+AB89</f>
        <v>0</v>
      </c>
      <c r="AD89" s="82"/>
      <c r="AE89" s="121">
        <f>SUM(J89+O89+T89+Y89+AD89)</f>
        <v>1</v>
      </c>
    </row>
    <row r="90" spans="1:31" ht="14.25" customHeight="1" x14ac:dyDescent="0.2">
      <c r="A90" s="140">
        <v>74</v>
      </c>
      <c r="B90" s="106" t="s">
        <v>204</v>
      </c>
      <c r="C90" s="90">
        <v>2007</v>
      </c>
      <c r="D90" s="90" t="s">
        <v>141</v>
      </c>
      <c r="E90" s="107" t="s">
        <v>136</v>
      </c>
      <c r="F90" s="90">
        <v>0</v>
      </c>
      <c r="G90" s="90">
        <v>0</v>
      </c>
      <c r="H90" s="88">
        <v>244</v>
      </c>
      <c r="I90" s="88">
        <f>SUM(F90:H90)</f>
        <v>244</v>
      </c>
      <c r="J90" s="120">
        <v>1</v>
      </c>
      <c r="K90" s="76">
        <v>0</v>
      </c>
      <c r="L90" s="76">
        <v>0</v>
      </c>
      <c r="M90" s="76">
        <v>0</v>
      </c>
      <c r="N90" s="76">
        <f>K90+L90+M90</f>
        <v>0</v>
      </c>
      <c r="O90" s="121">
        <v>0</v>
      </c>
      <c r="P90" s="84">
        <v>0</v>
      </c>
      <c r="Q90" s="76">
        <v>0</v>
      </c>
      <c r="R90" s="76">
        <v>0</v>
      </c>
      <c r="S90" s="76">
        <f>P90+Q90+R90</f>
        <v>0</v>
      </c>
      <c r="T90" s="122">
        <v>0</v>
      </c>
      <c r="U90" s="76">
        <v>0</v>
      </c>
      <c r="V90" s="76">
        <v>0</v>
      </c>
      <c r="W90" s="76">
        <v>0</v>
      </c>
      <c r="X90" s="76">
        <f>U90+V90+W90</f>
        <v>0</v>
      </c>
      <c r="Y90" s="123">
        <v>0</v>
      </c>
      <c r="Z90" s="76"/>
      <c r="AA90" s="76"/>
      <c r="AB90" s="76"/>
      <c r="AC90" s="76">
        <f>Z90+AA90+AB90</f>
        <v>0</v>
      </c>
      <c r="AD90" s="82"/>
      <c r="AE90" s="121">
        <f>SUM(J90+O90+T90+Y90+AD90)</f>
        <v>1</v>
      </c>
    </row>
    <row r="91" spans="1:31" ht="14.25" customHeight="1" x14ac:dyDescent="0.2">
      <c r="A91" s="140">
        <v>74</v>
      </c>
      <c r="B91" s="89" t="s">
        <v>191</v>
      </c>
      <c r="C91" s="90">
        <v>2007</v>
      </c>
      <c r="D91" s="90" t="s">
        <v>141</v>
      </c>
      <c r="E91" s="89" t="s">
        <v>69</v>
      </c>
      <c r="F91" s="90">
        <v>328</v>
      </c>
      <c r="G91" s="88">
        <v>432</v>
      </c>
      <c r="H91" s="88">
        <v>0</v>
      </c>
      <c r="I91" s="88">
        <f>SUM(F91:H91)</f>
        <v>760</v>
      </c>
      <c r="J91" s="120">
        <v>1</v>
      </c>
      <c r="K91" s="76">
        <v>0</v>
      </c>
      <c r="L91" s="76">
        <v>0</v>
      </c>
      <c r="M91" s="76">
        <v>0</v>
      </c>
      <c r="N91" s="76">
        <f>K91+L91+M91</f>
        <v>0</v>
      </c>
      <c r="O91" s="121">
        <v>0</v>
      </c>
      <c r="P91" s="84">
        <v>0</v>
      </c>
      <c r="Q91" s="76">
        <v>0</v>
      </c>
      <c r="R91" s="76">
        <v>0</v>
      </c>
      <c r="S91" s="76">
        <f>P91+Q91+R91</f>
        <v>0</v>
      </c>
      <c r="T91" s="122">
        <v>0</v>
      </c>
      <c r="U91" s="76">
        <v>0</v>
      </c>
      <c r="V91" s="76">
        <v>0</v>
      </c>
      <c r="W91" s="76">
        <v>0</v>
      </c>
      <c r="X91" s="76">
        <f>U91+V91+W91</f>
        <v>0</v>
      </c>
      <c r="Y91" s="123">
        <v>0</v>
      </c>
      <c r="Z91" s="76"/>
      <c r="AA91" s="76"/>
      <c r="AB91" s="76"/>
      <c r="AC91" s="76">
        <f>Z91+AA91+AB91</f>
        <v>0</v>
      </c>
      <c r="AD91" s="82"/>
      <c r="AE91" s="121">
        <f>SUM(J91+O91+T91+Y91+AD91)</f>
        <v>1</v>
      </c>
    </row>
    <row r="92" spans="1:31" ht="14.25" customHeight="1" x14ac:dyDescent="0.2">
      <c r="A92" s="140">
        <v>74</v>
      </c>
      <c r="B92" s="89" t="s">
        <v>197</v>
      </c>
      <c r="C92" s="90">
        <v>2007</v>
      </c>
      <c r="D92" s="90" t="s">
        <v>141</v>
      </c>
      <c r="E92" s="89" t="s">
        <v>69</v>
      </c>
      <c r="F92" s="90">
        <v>239</v>
      </c>
      <c r="G92" s="90">
        <v>379</v>
      </c>
      <c r="H92" s="88">
        <v>0</v>
      </c>
      <c r="I92" s="88">
        <f>SUM(F92:H92)</f>
        <v>618</v>
      </c>
      <c r="J92" s="120">
        <v>1</v>
      </c>
      <c r="K92" s="76">
        <v>0</v>
      </c>
      <c r="L92" s="76">
        <v>0</v>
      </c>
      <c r="M92" s="76">
        <v>0</v>
      </c>
      <c r="N92" s="76">
        <f>K92+L92+M92</f>
        <v>0</v>
      </c>
      <c r="O92" s="121">
        <v>0</v>
      </c>
      <c r="P92" s="76">
        <v>0</v>
      </c>
      <c r="Q92" s="76">
        <v>0</v>
      </c>
      <c r="R92" s="76">
        <v>0</v>
      </c>
      <c r="S92" s="76">
        <f>P92+Q92+R92</f>
        <v>0</v>
      </c>
      <c r="T92" s="122">
        <v>0</v>
      </c>
      <c r="U92" s="76">
        <v>0</v>
      </c>
      <c r="V92" s="76">
        <v>0</v>
      </c>
      <c r="W92" s="76">
        <v>0</v>
      </c>
      <c r="X92" s="76">
        <f>U92+V92+W92</f>
        <v>0</v>
      </c>
      <c r="Y92" s="123">
        <v>0</v>
      </c>
      <c r="Z92" s="76"/>
      <c r="AA92" s="76"/>
      <c r="AB92" s="76"/>
      <c r="AC92" s="76">
        <f>Z92+AA92+AB92</f>
        <v>0</v>
      </c>
      <c r="AD92" s="82"/>
      <c r="AE92" s="121">
        <f>SUM(J92+O92+T92+Y92+AD92)</f>
        <v>1</v>
      </c>
    </row>
    <row r="93" spans="1:31" ht="14.25" customHeight="1" x14ac:dyDescent="0.2">
      <c r="A93" s="140">
        <v>74</v>
      </c>
      <c r="B93" s="89" t="s">
        <v>186</v>
      </c>
      <c r="C93" s="90">
        <v>2006</v>
      </c>
      <c r="D93" s="90" t="s">
        <v>141</v>
      </c>
      <c r="E93" s="89" t="s">
        <v>76</v>
      </c>
      <c r="F93" s="90">
        <v>430</v>
      </c>
      <c r="G93" s="90">
        <v>465</v>
      </c>
      <c r="H93" s="88">
        <v>0</v>
      </c>
      <c r="I93" s="88">
        <f>SUM(F93:H93)</f>
        <v>895</v>
      </c>
      <c r="J93" s="120">
        <v>1</v>
      </c>
      <c r="K93" s="76">
        <v>0</v>
      </c>
      <c r="L93" s="76">
        <v>0</v>
      </c>
      <c r="M93" s="76">
        <v>0</v>
      </c>
      <c r="N93" s="76">
        <f>K93+L93+M93</f>
        <v>0</v>
      </c>
      <c r="O93" s="121">
        <v>0</v>
      </c>
      <c r="P93" s="76">
        <v>0</v>
      </c>
      <c r="Q93" s="76">
        <v>0</v>
      </c>
      <c r="R93" s="76">
        <v>0</v>
      </c>
      <c r="S93" s="76">
        <f>P93+Q93+R93</f>
        <v>0</v>
      </c>
      <c r="T93" s="122">
        <v>0</v>
      </c>
      <c r="U93" s="76">
        <v>0</v>
      </c>
      <c r="V93" s="76">
        <v>0</v>
      </c>
      <c r="W93" s="76">
        <v>0</v>
      </c>
      <c r="X93" s="76">
        <f>U93+V93+W93</f>
        <v>0</v>
      </c>
      <c r="Y93" s="123">
        <v>0</v>
      </c>
      <c r="Z93" s="76"/>
      <c r="AA93" s="76"/>
      <c r="AB93" s="76"/>
      <c r="AC93" s="76">
        <f>Z93+AA93+AB93</f>
        <v>0</v>
      </c>
      <c r="AD93" s="82"/>
      <c r="AE93" s="121">
        <f>SUM(J93+O93+T93+Y93+AD93)</f>
        <v>1</v>
      </c>
    </row>
    <row r="94" spans="1:31" ht="14.25" customHeight="1" x14ac:dyDescent="0.2">
      <c r="A94" s="140">
        <v>74</v>
      </c>
      <c r="B94" s="106" t="s">
        <v>318</v>
      </c>
      <c r="C94" s="88">
        <v>2006</v>
      </c>
      <c r="D94" s="88" t="s">
        <v>141</v>
      </c>
      <c r="E94" s="95" t="s">
        <v>110</v>
      </c>
      <c r="F94" s="88">
        <v>0</v>
      </c>
      <c r="G94" s="88">
        <v>0</v>
      </c>
      <c r="H94" s="88">
        <v>0</v>
      </c>
      <c r="I94" s="88">
        <f>SUM(F94:H94)</f>
        <v>0</v>
      </c>
      <c r="J94" s="120">
        <v>0</v>
      </c>
      <c r="K94" s="76">
        <v>0</v>
      </c>
      <c r="L94" s="76">
        <v>519</v>
      </c>
      <c r="M94" s="76">
        <v>0</v>
      </c>
      <c r="N94" s="76">
        <f>K94+L94+M94</f>
        <v>519</v>
      </c>
      <c r="O94" s="121">
        <v>1</v>
      </c>
      <c r="P94" s="76">
        <v>0</v>
      </c>
      <c r="Q94" s="76">
        <v>0</v>
      </c>
      <c r="R94" s="76">
        <v>0</v>
      </c>
      <c r="S94" s="76">
        <f>P94+Q94+R94</f>
        <v>0</v>
      </c>
      <c r="T94" s="122">
        <v>0</v>
      </c>
      <c r="U94" s="76">
        <v>0</v>
      </c>
      <c r="V94" s="76">
        <v>0</v>
      </c>
      <c r="W94" s="76">
        <v>0</v>
      </c>
      <c r="X94" s="76">
        <f>U94+V94+W94</f>
        <v>0</v>
      </c>
      <c r="Y94" s="123">
        <v>0</v>
      </c>
      <c r="Z94" s="84"/>
      <c r="AA94" s="84"/>
      <c r="AB94" s="84"/>
      <c r="AC94" s="76">
        <f>Z94+AA94+AB94</f>
        <v>0</v>
      </c>
      <c r="AD94" s="82"/>
      <c r="AE94" s="121">
        <f>SUM(J94+O94+T94+Y94+AD94)</f>
        <v>1</v>
      </c>
    </row>
    <row r="95" spans="1:31" ht="14.25" customHeight="1" x14ac:dyDescent="0.2">
      <c r="A95" s="140">
        <v>74</v>
      </c>
      <c r="B95" s="106" t="s">
        <v>321</v>
      </c>
      <c r="C95" s="88">
        <v>2006</v>
      </c>
      <c r="D95" s="88" t="s">
        <v>141</v>
      </c>
      <c r="E95" s="95" t="s">
        <v>55</v>
      </c>
      <c r="F95" s="175">
        <v>0</v>
      </c>
      <c r="G95" s="88">
        <v>0</v>
      </c>
      <c r="H95" s="88">
        <v>0</v>
      </c>
      <c r="I95" s="88">
        <v>0</v>
      </c>
      <c r="J95" s="120">
        <v>0</v>
      </c>
      <c r="K95" s="76">
        <v>380</v>
      </c>
      <c r="L95" s="76">
        <v>0</v>
      </c>
      <c r="M95" s="76">
        <v>292</v>
      </c>
      <c r="N95" s="76">
        <f>K95+L95+M95</f>
        <v>672</v>
      </c>
      <c r="O95" s="121">
        <v>1</v>
      </c>
      <c r="P95" s="76">
        <v>0</v>
      </c>
      <c r="Q95" s="76">
        <v>0</v>
      </c>
      <c r="R95" s="76">
        <v>0</v>
      </c>
      <c r="S95" s="76">
        <f>P95+Q95+R95</f>
        <v>0</v>
      </c>
      <c r="T95" s="122">
        <v>0</v>
      </c>
      <c r="U95" s="76">
        <v>0</v>
      </c>
      <c r="V95" s="76">
        <v>0</v>
      </c>
      <c r="W95" s="76">
        <v>0</v>
      </c>
      <c r="X95" s="76">
        <f>U95+V95+W95</f>
        <v>0</v>
      </c>
      <c r="Y95" s="123">
        <v>0</v>
      </c>
      <c r="Z95" s="84"/>
      <c r="AA95" s="84"/>
      <c r="AB95" s="84"/>
      <c r="AC95" s="76">
        <f>Z95+AA95+AB95</f>
        <v>0</v>
      </c>
      <c r="AD95" s="82"/>
      <c r="AE95" s="121">
        <f>SUM(J95+O95+T95+Y95+AD95)</f>
        <v>1</v>
      </c>
    </row>
    <row r="96" spans="1:31" ht="14.25" customHeight="1" x14ac:dyDescent="0.2">
      <c r="A96" s="140">
        <v>74</v>
      </c>
      <c r="B96" s="106" t="s">
        <v>322</v>
      </c>
      <c r="C96" s="88">
        <v>2006</v>
      </c>
      <c r="D96" s="88" t="s">
        <v>141</v>
      </c>
      <c r="E96" s="95" t="s">
        <v>69</v>
      </c>
      <c r="F96" s="175">
        <v>0</v>
      </c>
      <c r="G96" s="88">
        <v>0</v>
      </c>
      <c r="H96" s="88">
        <v>0</v>
      </c>
      <c r="I96" s="88">
        <v>0</v>
      </c>
      <c r="J96" s="120">
        <v>0</v>
      </c>
      <c r="K96" s="76">
        <v>833</v>
      </c>
      <c r="L96" s="76">
        <v>0</v>
      </c>
      <c r="M96" s="76">
        <v>0</v>
      </c>
      <c r="N96" s="76">
        <f>K96+L96+M96</f>
        <v>833</v>
      </c>
      <c r="O96" s="121">
        <v>1</v>
      </c>
      <c r="P96" s="76">
        <v>0</v>
      </c>
      <c r="Q96" s="76">
        <v>0</v>
      </c>
      <c r="R96" s="76">
        <v>0</v>
      </c>
      <c r="S96" s="76">
        <f>P96+Q96+R96</f>
        <v>0</v>
      </c>
      <c r="T96" s="122">
        <v>0</v>
      </c>
      <c r="U96" s="76">
        <v>0</v>
      </c>
      <c r="V96" s="76">
        <v>0</v>
      </c>
      <c r="W96" s="76">
        <v>0</v>
      </c>
      <c r="X96" s="76">
        <f>U96+V96+W96</f>
        <v>0</v>
      </c>
      <c r="Y96" s="123">
        <v>0</v>
      </c>
      <c r="Z96" s="84"/>
      <c r="AA96" s="84"/>
      <c r="AB96" s="84"/>
      <c r="AC96" s="76">
        <f>Z96+AA96+AB96</f>
        <v>0</v>
      </c>
      <c r="AD96" s="82"/>
      <c r="AE96" s="121">
        <f>SUM(J96+O96+T96+Y96+AD96)</f>
        <v>1</v>
      </c>
    </row>
    <row r="97" spans="1:31" ht="14.25" customHeight="1" x14ac:dyDescent="0.2">
      <c r="A97" s="140">
        <v>74</v>
      </c>
      <c r="B97" s="106" t="s">
        <v>324</v>
      </c>
      <c r="C97" s="88">
        <v>2007</v>
      </c>
      <c r="D97" s="88" t="s">
        <v>141</v>
      </c>
      <c r="E97" s="95" t="s">
        <v>11</v>
      </c>
      <c r="F97" s="175">
        <v>0</v>
      </c>
      <c r="G97" s="88">
        <v>0</v>
      </c>
      <c r="H97" s="88">
        <v>0</v>
      </c>
      <c r="I97" s="88">
        <v>0</v>
      </c>
      <c r="J97" s="120">
        <v>0</v>
      </c>
      <c r="K97" s="76">
        <v>22</v>
      </c>
      <c r="L97" s="76">
        <v>0</v>
      </c>
      <c r="M97" s="76">
        <v>270</v>
      </c>
      <c r="N97" s="76">
        <f>K97+L97+M97</f>
        <v>292</v>
      </c>
      <c r="O97" s="121">
        <v>1</v>
      </c>
      <c r="P97" s="76">
        <v>0</v>
      </c>
      <c r="Q97" s="76">
        <v>0</v>
      </c>
      <c r="R97" s="76">
        <v>0</v>
      </c>
      <c r="S97" s="76">
        <f>P97+Q97+R97</f>
        <v>0</v>
      </c>
      <c r="T97" s="122">
        <v>0</v>
      </c>
      <c r="U97" s="76">
        <v>0</v>
      </c>
      <c r="V97" s="76">
        <v>0</v>
      </c>
      <c r="W97" s="76">
        <v>0</v>
      </c>
      <c r="X97" s="76">
        <f>U97+V97+W97</f>
        <v>0</v>
      </c>
      <c r="Y97" s="123">
        <v>0</v>
      </c>
      <c r="Z97" s="84"/>
      <c r="AA97" s="84"/>
      <c r="AB97" s="84"/>
      <c r="AC97" s="76">
        <f>Z97+AA97+AB97</f>
        <v>0</v>
      </c>
      <c r="AD97" s="82"/>
      <c r="AE97" s="121">
        <f>SUM(J97+O97+T97+Y97+AD97)</f>
        <v>1</v>
      </c>
    </row>
    <row r="98" spans="1:31" ht="14.25" customHeight="1" x14ac:dyDescent="0.2">
      <c r="A98" s="140">
        <v>74</v>
      </c>
      <c r="B98" s="106" t="s">
        <v>326</v>
      </c>
      <c r="C98" s="88">
        <v>2006</v>
      </c>
      <c r="D98" s="88" t="s">
        <v>141</v>
      </c>
      <c r="E98" s="95" t="s">
        <v>76</v>
      </c>
      <c r="F98" s="88">
        <v>0</v>
      </c>
      <c r="G98" s="88">
        <v>0</v>
      </c>
      <c r="H98" s="88">
        <v>0</v>
      </c>
      <c r="I98" s="88">
        <v>0</v>
      </c>
      <c r="J98" s="120">
        <v>0</v>
      </c>
      <c r="K98" s="76">
        <v>554</v>
      </c>
      <c r="L98" s="76">
        <v>0</v>
      </c>
      <c r="M98" s="76">
        <v>326</v>
      </c>
      <c r="N98" s="76">
        <f>K98+L98+M98</f>
        <v>880</v>
      </c>
      <c r="O98" s="121">
        <v>1</v>
      </c>
      <c r="P98" s="76">
        <v>0</v>
      </c>
      <c r="Q98" s="76">
        <v>0</v>
      </c>
      <c r="R98" s="76">
        <v>0</v>
      </c>
      <c r="S98" s="76">
        <f>P98+Q98+R98</f>
        <v>0</v>
      </c>
      <c r="T98" s="122">
        <v>0</v>
      </c>
      <c r="U98" s="76">
        <v>0</v>
      </c>
      <c r="V98" s="76">
        <v>0</v>
      </c>
      <c r="W98" s="76">
        <v>0</v>
      </c>
      <c r="X98" s="76">
        <f>U98+V98+W98</f>
        <v>0</v>
      </c>
      <c r="Y98" s="123">
        <v>0</v>
      </c>
      <c r="Z98" s="84"/>
      <c r="AA98" s="84"/>
      <c r="AB98" s="84"/>
      <c r="AC98" s="76">
        <f>Z98+AA98+AB98</f>
        <v>0</v>
      </c>
      <c r="AD98" s="82"/>
      <c r="AE98" s="121">
        <f>SUM(J98+O98+T98+Y98+AD98)</f>
        <v>1</v>
      </c>
    </row>
    <row r="99" spans="1:31" s="86" customFormat="1" ht="14.25" customHeight="1" x14ac:dyDescent="0.2">
      <c r="A99" s="140">
        <v>74</v>
      </c>
      <c r="B99" s="77" t="s">
        <v>343</v>
      </c>
      <c r="C99" s="76">
        <v>2006</v>
      </c>
      <c r="D99" s="76" t="s">
        <v>141</v>
      </c>
      <c r="E99" s="80" t="s">
        <v>25</v>
      </c>
      <c r="F99" s="76">
        <v>0</v>
      </c>
      <c r="G99" s="76">
        <v>0</v>
      </c>
      <c r="H99" s="76">
        <v>0</v>
      </c>
      <c r="I99" s="76">
        <v>0</v>
      </c>
      <c r="J99" s="120">
        <v>0</v>
      </c>
      <c r="K99" s="76">
        <v>0</v>
      </c>
      <c r="L99" s="76">
        <v>0</v>
      </c>
      <c r="M99" s="76">
        <v>0</v>
      </c>
      <c r="N99" s="76">
        <f>K99+L99+M99</f>
        <v>0</v>
      </c>
      <c r="O99" s="121">
        <v>0</v>
      </c>
      <c r="P99" s="76">
        <v>0</v>
      </c>
      <c r="Q99" s="76">
        <v>0</v>
      </c>
      <c r="R99" s="76">
        <v>0</v>
      </c>
      <c r="S99" s="76">
        <f>P99+Q99+R99</f>
        <v>0</v>
      </c>
      <c r="T99" s="122">
        <v>0</v>
      </c>
      <c r="U99" s="76">
        <v>407</v>
      </c>
      <c r="V99" s="76">
        <v>0</v>
      </c>
      <c r="W99" s="76">
        <v>321</v>
      </c>
      <c r="X99" s="76">
        <f>U99+V99+W99</f>
        <v>728</v>
      </c>
      <c r="Y99" s="123">
        <v>1</v>
      </c>
      <c r="Z99" s="84"/>
      <c r="AA99" s="84"/>
      <c r="AB99" s="84"/>
      <c r="AC99" s="76">
        <f>Z99+AA99+AB99</f>
        <v>0</v>
      </c>
      <c r="AD99" s="82"/>
      <c r="AE99" s="121">
        <f>SUM(J99+O99+T99+Y99+AD99)</f>
        <v>1</v>
      </c>
    </row>
  </sheetData>
  <sortState ref="A3:AE99">
    <sortCondition descending="1" ref="AE3:AE99"/>
  </sortState>
  <mergeCells count="6">
    <mergeCell ref="Z1:AD1"/>
    <mergeCell ref="C2:E2"/>
    <mergeCell ref="F1:J1"/>
    <mergeCell ref="K1:O1"/>
    <mergeCell ref="P1:T1"/>
    <mergeCell ref="U1:Y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workbookViewId="0"/>
  </sheetViews>
  <sheetFormatPr baseColWidth="10" defaultColWidth="9.140625" defaultRowHeight="15.75" customHeight="1" x14ac:dyDescent="0.2"/>
  <cols>
    <col min="1" max="1" width="2.7109375" style="75" bestFit="1" customWidth="1"/>
    <col min="2" max="2" width="20.140625" style="115" bestFit="1" customWidth="1"/>
    <col min="3" max="3" width="4.42578125" style="75" customWidth="1"/>
    <col min="4" max="4" width="4.85546875" style="75" customWidth="1"/>
    <col min="5" max="5" width="34.7109375" style="71" bestFit="1" customWidth="1"/>
    <col min="6" max="6" width="3.5703125" style="75" customWidth="1"/>
    <col min="7" max="8" width="3.5703125" style="75" bestFit="1" customWidth="1"/>
    <col min="9" max="9" width="4.7109375" style="75" bestFit="1" customWidth="1"/>
    <col min="10" max="10" width="4" style="104" bestFit="1" customWidth="1"/>
    <col min="11" max="12" width="3.42578125" style="75" customWidth="1"/>
    <col min="13" max="13" width="3.5703125" style="75" bestFit="1" customWidth="1"/>
    <col min="14" max="14" width="4.7109375" style="75" bestFit="1" customWidth="1"/>
    <col min="15" max="15" width="6.140625" style="104" customWidth="1"/>
    <col min="16" max="16" width="4.5703125" style="75" customWidth="1"/>
    <col min="17" max="17" width="4" style="75" customWidth="1"/>
    <col min="18" max="18" width="5.28515625" style="75" customWidth="1"/>
    <col min="19" max="19" width="4.7109375" style="75" bestFit="1" customWidth="1"/>
    <col min="20" max="20" width="5.7109375" style="104" customWidth="1"/>
    <col min="21" max="21" width="4.42578125" style="75" customWidth="1"/>
    <col min="22" max="22" width="4" style="75" customWidth="1"/>
    <col min="23" max="23" width="3.85546875" style="75" customWidth="1"/>
    <col min="24" max="24" width="4.7109375" style="75" bestFit="1" customWidth="1"/>
    <col min="25" max="25" width="4.7109375" style="75" customWidth="1"/>
    <col min="26" max="26" width="3.5703125" style="75" customWidth="1"/>
    <col min="27" max="27" width="3.42578125" style="75" customWidth="1"/>
    <col min="28" max="28" width="3.7109375" style="75" customWidth="1"/>
    <col min="29" max="29" width="4.5703125" style="75" customWidth="1"/>
    <col min="30" max="30" width="4.140625" style="75" customWidth="1"/>
    <col min="31" max="31" width="7" style="104" bestFit="1" customWidth="1"/>
    <col min="32" max="1022" width="11.5703125" style="71"/>
    <col min="1023" max="1025" width="8.7109375" style="71" customWidth="1"/>
    <col min="1026" max="16384" width="9.140625" style="71"/>
  </cols>
  <sheetData>
    <row r="1" spans="1:31" ht="15.75" customHeight="1" x14ac:dyDescent="0.2">
      <c r="A1" s="76"/>
      <c r="B1" s="124"/>
      <c r="C1" s="103"/>
      <c r="D1" s="124"/>
      <c r="E1" s="103"/>
      <c r="F1" s="125" t="s">
        <v>0</v>
      </c>
      <c r="G1" s="125"/>
      <c r="H1" s="125"/>
      <c r="I1" s="125"/>
      <c r="J1" s="125"/>
      <c r="K1" s="126" t="s">
        <v>1</v>
      </c>
      <c r="L1" s="126"/>
      <c r="M1" s="126"/>
      <c r="N1" s="126"/>
      <c r="O1" s="126"/>
      <c r="P1" s="127" t="s">
        <v>270</v>
      </c>
      <c r="Q1" s="127"/>
      <c r="R1" s="127"/>
      <c r="S1" s="127"/>
      <c r="T1" s="127"/>
      <c r="U1" s="128" t="s">
        <v>268</v>
      </c>
      <c r="V1" s="128"/>
      <c r="W1" s="128"/>
      <c r="X1" s="128"/>
      <c r="Y1" s="128"/>
      <c r="Z1" s="129" t="s">
        <v>345</v>
      </c>
      <c r="AA1" s="129"/>
      <c r="AB1" s="129"/>
      <c r="AC1" s="129"/>
      <c r="AD1" s="129"/>
      <c r="AE1" s="79"/>
    </row>
    <row r="2" spans="1:31" ht="15.75" customHeight="1" x14ac:dyDescent="0.2">
      <c r="A2" s="76"/>
      <c r="B2" s="131" t="s">
        <v>2</v>
      </c>
      <c r="C2" s="131"/>
      <c r="D2" s="131"/>
      <c r="E2" s="131"/>
      <c r="F2" s="81" t="s">
        <v>3</v>
      </c>
      <c r="G2" s="79" t="s">
        <v>4</v>
      </c>
      <c r="H2" s="79" t="s">
        <v>5</v>
      </c>
      <c r="I2" s="79" t="s">
        <v>6</v>
      </c>
      <c r="J2" s="79" t="s">
        <v>7</v>
      </c>
      <c r="K2" s="81" t="s">
        <v>3</v>
      </c>
      <c r="L2" s="79" t="s">
        <v>4</v>
      </c>
      <c r="M2" s="79" t="s">
        <v>5</v>
      </c>
      <c r="N2" s="79" t="s">
        <v>6</v>
      </c>
      <c r="O2" s="79" t="s">
        <v>8</v>
      </c>
      <c r="P2" s="81" t="s">
        <v>3</v>
      </c>
      <c r="Q2" s="79" t="s">
        <v>5</v>
      </c>
      <c r="R2" s="79" t="s">
        <v>4</v>
      </c>
      <c r="S2" s="79" t="s">
        <v>6</v>
      </c>
      <c r="T2" s="79" t="s">
        <v>8</v>
      </c>
      <c r="U2" s="81" t="s">
        <v>3</v>
      </c>
      <c r="V2" s="79" t="s">
        <v>4</v>
      </c>
      <c r="W2" s="79" t="s">
        <v>5</v>
      </c>
      <c r="X2" s="79" t="s">
        <v>6</v>
      </c>
      <c r="Y2" s="79" t="s">
        <v>8</v>
      </c>
      <c r="Z2" s="76" t="s">
        <v>3</v>
      </c>
      <c r="AA2" s="76" t="s">
        <v>4</v>
      </c>
      <c r="AB2" s="76" t="s">
        <v>5</v>
      </c>
      <c r="AC2" s="76" t="s">
        <v>6</v>
      </c>
      <c r="AD2" s="79" t="s">
        <v>8</v>
      </c>
      <c r="AE2" s="79" t="s">
        <v>267</v>
      </c>
    </row>
    <row r="3" spans="1:31" ht="15.75" customHeight="1" x14ac:dyDescent="0.2">
      <c r="A3" s="172">
        <v>1</v>
      </c>
      <c r="B3" s="98" t="s">
        <v>205</v>
      </c>
      <c r="C3" s="96">
        <v>2006</v>
      </c>
      <c r="D3" s="168" t="s">
        <v>206</v>
      </c>
      <c r="E3" s="96" t="s">
        <v>27</v>
      </c>
      <c r="F3" s="90">
        <v>363</v>
      </c>
      <c r="G3" s="88">
        <v>547</v>
      </c>
      <c r="H3" s="88">
        <v>539</v>
      </c>
      <c r="I3" s="88">
        <f>SUM(F3:H3)</f>
        <v>1449</v>
      </c>
      <c r="J3" s="120">
        <v>100</v>
      </c>
      <c r="K3" s="84">
        <v>574</v>
      </c>
      <c r="L3" s="84">
        <v>691</v>
      </c>
      <c r="M3" s="76">
        <v>561</v>
      </c>
      <c r="N3" s="76">
        <f>K3+L3+M3</f>
        <v>1826</v>
      </c>
      <c r="O3" s="121">
        <v>100</v>
      </c>
      <c r="P3" s="84">
        <v>373</v>
      </c>
      <c r="Q3" s="76">
        <v>586</v>
      </c>
      <c r="R3" s="76">
        <v>594</v>
      </c>
      <c r="S3" s="76">
        <f>P3+Q3+R3</f>
        <v>1553</v>
      </c>
      <c r="T3" s="122">
        <v>80</v>
      </c>
      <c r="U3" s="84">
        <v>650</v>
      </c>
      <c r="V3" s="76">
        <v>914</v>
      </c>
      <c r="W3" s="76">
        <v>814</v>
      </c>
      <c r="X3" s="76">
        <f>U3+V3+W3</f>
        <v>2378</v>
      </c>
      <c r="Y3" s="100">
        <v>100</v>
      </c>
      <c r="Z3" s="84"/>
      <c r="AA3" s="84"/>
      <c r="AB3" s="84"/>
      <c r="AC3" s="76">
        <f>Z3+AA3+AB3</f>
        <v>0</v>
      </c>
      <c r="AD3" s="82"/>
      <c r="AE3" s="121">
        <v>300</v>
      </c>
    </row>
    <row r="4" spans="1:31" ht="15.75" customHeight="1" x14ac:dyDescent="0.2">
      <c r="A4" s="172">
        <v>2</v>
      </c>
      <c r="B4" s="98" t="s">
        <v>208</v>
      </c>
      <c r="C4" s="96">
        <v>2007</v>
      </c>
      <c r="D4" s="168" t="s">
        <v>206</v>
      </c>
      <c r="E4" s="96" t="s">
        <v>21</v>
      </c>
      <c r="F4" s="90">
        <v>373</v>
      </c>
      <c r="G4" s="90">
        <v>507</v>
      </c>
      <c r="H4" s="90">
        <v>380</v>
      </c>
      <c r="I4" s="88">
        <f>SUM(F4:H4)</f>
        <v>1260</v>
      </c>
      <c r="J4" s="120">
        <v>80</v>
      </c>
      <c r="K4" s="84">
        <v>519</v>
      </c>
      <c r="L4" s="84">
        <v>504</v>
      </c>
      <c r="M4" s="76">
        <v>432</v>
      </c>
      <c r="N4" s="76">
        <f>K4+L4+M4</f>
        <v>1455</v>
      </c>
      <c r="O4" s="121">
        <v>70</v>
      </c>
      <c r="P4" s="84">
        <v>361</v>
      </c>
      <c r="Q4" s="76">
        <v>524</v>
      </c>
      <c r="R4" s="76">
        <v>552</v>
      </c>
      <c r="S4" s="76">
        <f>P4+Q4+R4</f>
        <v>1437</v>
      </c>
      <c r="T4" s="122">
        <v>65</v>
      </c>
      <c r="U4" s="84">
        <v>541</v>
      </c>
      <c r="V4" s="76">
        <v>605</v>
      </c>
      <c r="W4" s="76">
        <v>605</v>
      </c>
      <c r="X4" s="76">
        <f>U4+V4+W4</f>
        <v>1751</v>
      </c>
      <c r="Y4" s="100">
        <v>80</v>
      </c>
      <c r="Z4" s="76"/>
      <c r="AA4" s="76"/>
      <c r="AB4" s="76"/>
      <c r="AC4" s="76">
        <f>Z4+AA4+AB4</f>
        <v>0</v>
      </c>
      <c r="AD4" s="82"/>
      <c r="AE4" s="121">
        <f>SUM(Y4+J4+O4)</f>
        <v>230</v>
      </c>
    </row>
    <row r="5" spans="1:31" ht="15.75" customHeight="1" x14ac:dyDescent="0.2">
      <c r="A5" s="172">
        <v>3</v>
      </c>
      <c r="B5" s="98" t="s">
        <v>210</v>
      </c>
      <c r="C5" s="96">
        <v>2006</v>
      </c>
      <c r="D5" s="168" t="s">
        <v>206</v>
      </c>
      <c r="E5" s="96" t="s">
        <v>27</v>
      </c>
      <c r="F5" s="90">
        <v>348</v>
      </c>
      <c r="G5" s="90">
        <v>539</v>
      </c>
      <c r="H5" s="90">
        <v>294</v>
      </c>
      <c r="I5" s="88">
        <f>SUM(F5:H5)</f>
        <v>1181</v>
      </c>
      <c r="J5" s="120">
        <v>70</v>
      </c>
      <c r="K5" s="84">
        <v>542</v>
      </c>
      <c r="L5" s="84">
        <v>641</v>
      </c>
      <c r="M5" s="76">
        <v>350</v>
      </c>
      <c r="N5" s="76">
        <f>K5+L5+M5</f>
        <v>1533</v>
      </c>
      <c r="O5" s="121">
        <v>80</v>
      </c>
      <c r="P5" s="84">
        <v>396</v>
      </c>
      <c r="Q5" s="76">
        <v>599</v>
      </c>
      <c r="R5" s="76">
        <v>490</v>
      </c>
      <c r="S5" s="76">
        <f>P5+Q5+R5</f>
        <v>1485</v>
      </c>
      <c r="T5" s="122">
        <v>75</v>
      </c>
      <c r="U5" s="84">
        <v>580</v>
      </c>
      <c r="V5" s="76">
        <v>605</v>
      </c>
      <c r="W5" s="76">
        <v>440</v>
      </c>
      <c r="X5" s="76">
        <f>U5+V5+W5</f>
        <v>1625</v>
      </c>
      <c r="Y5" s="100">
        <v>70</v>
      </c>
      <c r="Z5" s="84"/>
      <c r="AA5" s="84"/>
      <c r="AB5" s="84"/>
      <c r="AC5" s="76">
        <f>Z5+AA5+AB5</f>
        <v>0</v>
      </c>
      <c r="AD5" s="82"/>
      <c r="AE5" s="121">
        <f>SUM(O5+T5+J5)</f>
        <v>225</v>
      </c>
    </row>
    <row r="6" spans="1:31" ht="15.75" customHeight="1" x14ac:dyDescent="0.2">
      <c r="A6" s="172">
        <v>4</v>
      </c>
      <c r="B6" s="98" t="s">
        <v>209</v>
      </c>
      <c r="C6" s="96">
        <v>2006</v>
      </c>
      <c r="D6" s="168" t="s">
        <v>206</v>
      </c>
      <c r="E6" s="96" t="s">
        <v>21</v>
      </c>
      <c r="F6" s="90">
        <v>396</v>
      </c>
      <c r="G6" s="88">
        <v>475</v>
      </c>
      <c r="H6" s="88">
        <v>362</v>
      </c>
      <c r="I6" s="88">
        <f>SUM(F6:H6)</f>
        <v>1233</v>
      </c>
      <c r="J6" s="120">
        <v>75</v>
      </c>
      <c r="K6" s="84">
        <v>510</v>
      </c>
      <c r="L6" s="84">
        <v>504</v>
      </c>
      <c r="M6" s="76">
        <v>342</v>
      </c>
      <c r="N6" s="76">
        <f>K6+L6+M6</f>
        <v>1356</v>
      </c>
      <c r="O6" s="121">
        <v>60</v>
      </c>
      <c r="P6" s="84">
        <v>496</v>
      </c>
      <c r="Q6" s="76">
        <v>554</v>
      </c>
      <c r="R6" s="76">
        <v>427</v>
      </c>
      <c r="S6" s="76">
        <f>P6+Q6+R6</f>
        <v>1477</v>
      </c>
      <c r="T6" s="122">
        <v>70</v>
      </c>
      <c r="U6" s="84">
        <v>0</v>
      </c>
      <c r="V6" s="76">
        <v>0</v>
      </c>
      <c r="W6" s="76">
        <v>0</v>
      </c>
      <c r="X6" s="76">
        <f>U6+V6+W6</f>
        <v>0</v>
      </c>
      <c r="Y6" s="100">
        <v>0</v>
      </c>
      <c r="Z6" s="84"/>
      <c r="AA6" s="84"/>
      <c r="AB6" s="84"/>
      <c r="AC6" s="76">
        <f>Z6+AA6+AB6</f>
        <v>0</v>
      </c>
      <c r="AD6" s="82"/>
      <c r="AE6" s="121">
        <f>SUM(J6+O6+T6+Y6+AC6)</f>
        <v>205</v>
      </c>
    </row>
    <row r="7" spans="1:31" ht="15.75" customHeight="1" x14ac:dyDescent="0.2">
      <c r="A7" s="172">
        <v>5</v>
      </c>
      <c r="B7" s="98" t="s">
        <v>211</v>
      </c>
      <c r="C7" s="96">
        <v>2006</v>
      </c>
      <c r="D7" s="168" t="s">
        <v>206</v>
      </c>
      <c r="E7" s="96" t="s">
        <v>21</v>
      </c>
      <c r="F7" s="90">
        <v>283</v>
      </c>
      <c r="G7" s="90">
        <v>486</v>
      </c>
      <c r="H7" s="90">
        <v>409</v>
      </c>
      <c r="I7" s="88">
        <f>SUM(F7:H7)</f>
        <v>1178</v>
      </c>
      <c r="J7" s="120">
        <v>65</v>
      </c>
      <c r="K7" s="84">
        <v>228</v>
      </c>
      <c r="L7" s="84">
        <v>425</v>
      </c>
      <c r="M7" s="76">
        <v>377</v>
      </c>
      <c r="N7" s="76">
        <f>K7+L7+M7</f>
        <v>1030</v>
      </c>
      <c r="O7" s="121">
        <v>46</v>
      </c>
      <c r="P7" s="76">
        <v>323</v>
      </c>
      <c r="Q7" s="76">
        <v>483</v>
      </c>
      <c r="R7" s="76">
        <v>401</v>
      </c>
      <c r="S7" s="76">
        <f>P7+Q7+R7</f>
        <v>1207</v>
      </c>
      <c r="T7" s="122">
        <v>52</v>
      </c>
      <c r="U7" s="84">
        <v>617</v>
      </c>
      <c r="V7" s="76">
        <v>519</v>
      </c>
      <c r="W7" s="76">
        <v>570</v>
      </c>
      <c r="X7" s="76">
        <f>U7+V7+W7</f>
        <v>1706</v>
      </c>
      <c r="Y7" s="100">
        <v>75</v>
      </c>
      <c r="Z7" s="84"/>
      <c r="AA7" s="84"/>
      <c r="AB7" s="84"/>
      <c r="AC7" s="76">
        <f>Z7+AA7+AB7</f>
        <v>0</v>
      </c>
      <c r="AD7" s="82"/>
      <c r="AE7" s="121">
        <f>SUM(Y7+J7+T7)</f>
        <v>192</v>
      </c>
    </row>
    <row r="8" spans="1:31" ht="15.75" customHeight="1" x14ac:dyDescent="0.2">
      <c r="A8" s="172">
        <v>6</v>
      </c>
      <c r="B8" s="163" t="s">
        <v>279</v>
      </c>
      <c r="C8" s="172">
        <v>2006</v>
      </c>
      <c r="D8" s="172" t="s">
        <v>206</v>
      </c>
      <c r="E8" s="176" t="s">
        <v>222</v>
      </c>
      <c r="F8" s="88">
        <v>0</v>
      </c>
      <c r="G8" s="88">
        <v>0</v>
      </c>
      <c r="H8" s="88">
        <v>0</v>
      </c>
      <c r="I8" s="88">
        <f>SUM(F8:H8)</f>
        <v>0</v>
      </c>
      <c r="J8" s="120">
        <v>0</v>
      </c>
      <c r="K8" s="76">
        <v>0</v>
      </c>
      <c r="L8" s="76">
        <v>0</v>
      </c>
      <c r="M8" s="76">
        <v>0</v>
      </c>
      <c r="N8" s="76">
        <f>K8+L8+M8</f>
        <v>0</v>
      </c>
      <c r="O8" s="121">
        <v>0</v>
      </c>
      <c r="P8" s="76">
        <v>736</v>
      </c>
      <c r="Q8" s="76">
        <v>601</v>
      </c>
      <c r="R8" s="76">
        <v>756</v>
      </c>
      <c r="S8" s="76">
        <f>P8+Q8+R8</f>
        <v>2093</v>
      </c>
      <c r="T8" s="122">
        <v>100</v>
      </c>
      <c r="U8" s="76">
        <v>809</v>
      </c>
      <c r="V8" s="76">
        <v>862</v>
      </c>
      <c r="W8" s="76">
        <v>550</v>
      </c>
      <c r="X8" s="76">
        <f>U8+V8+W8</f>
        <v>2221</v>
      </c>
      <c r="Y8" s="100">
        <v>90</v>
      </c>
      <c r="Z8" s="76"/>
      <c r="AA8" s="76"/>
      <c r="AB8" s="76"/>
      <c r="AC8" s="76">
        <f>Z8+AA8+AB8</f>
        <v>0</v>
      </c>
      <c r="AD8" s="82"/>
      <c r="AE8" s="121">
        <f>SUM(J8+O8+T8+Y8+AC8)</f>
        <v>190</v>
      </c>
    </row>
    <row r="9" spans="1:31" ht="15.75" customHeight="1" x14ac:dyDescent="0.2">
      <c r="A9" s="172">
        <v>7</v>
      </c>
      <c r="B9" s="163" t="s">
        <v>282</v>
      </c>
      <c r="C9" s="172">
        <v>2006</v>
      </c>
      <c r="D9" s="172" t="s">
        <v>206</v>
      </c>
      <c r="E9" s="176" t="s">
        <v>27</v>
      </c>
      <c r="F9" s="88">
        <v>0</v>
      </c>
      <c r="G9" s="88">
        <v>0</v>
      </c>
      <c r="H9" s="88">
        <v>0</v>
      </c>
      <c r="I9" s="88">
        <f>SUM(F9:H9)</f>
        <v>0</v>
      </c>
      <c r="J9" s="120">
        <v>0</v>
      </c>
      <c r="K9" s="76">
        <v>524</v>
      </c>
      <c r="L9" s="76">
        <v>641</v>
      </c>
      <c r="M9" s="76">
        <v>567</v>
      </c>
      <c r="N9" s="76">
        <f>K9+L9+M9</f>
        <v>1732</v>
      </c>
      <c r="O9" s="121">
        <v>90</v>
      </c>
      <c r="P9" s="76">
        <v>424</v>
      </c>
      <c r="Q9" s="76">
        <v>617</v>
      </c>
      <c r="R9" s="76">
        <v>551</v>
      </c>
      <c r="S9" s="76">
        <f>P9+Q9+R9</f>
        <v>1592</v>
      </c>
      <c r="T9" s="122">
        <v>90</v>
      </c>
      <c r="U9" s="84">
        <v>0</v>
      </c>
      <c r="V9" s="76">
        <v>0</v>
      </c>
      <c r="W9" s="76">
        <v>0</v>
      </c>
      <c r="X9" s="76">
        <f>U9+V9+W9</f>
        <v>0</v>
      </c>
      <c r="Y9" s="100">
        <v>0</v>
      </c>
      <c r="Z9" s="76"/>
      <c r="AA9" s="76"/>
      <c r="AB9" s="76"/>
      <c r="AC9" s="76">
        <f>Z9+AA9+AB9</f>
        <v>0</v>
      </c>
      <c r="AD9" s="82"/>
      <c r="AE9" s="121">
        <f>SUM(J9+O9+T9+Y9+AC9)</f>
        <v>180</v>
      </c>
    </row>
    <row r="10" spans="1:31" ht="15.75" customHeight="1" x14ac:dyDescent="0.2">
      <c r="A10" s="172">
        <v>8</v>
      </c>
      <c r="B10" s="98" t="s">
        <v>213</v>
      </c>
      <c r="C10" s="96">
        <v>2007</v>
      </c>
      <c r="D10" s="168" t="s">
        <v>206</v>
      </c>
      <c r="E10" s="96" t="s">
        <v>19</v>
      </c>
      <c r="F10" s="90">
        <v>329</v>
      </c>
      <c r="G10" s="88">
        <v>469</v>
      </c>
      <c r="H10" s="88">
        <v>274</v>
      </c>
      <c r="I10" s="88">
        <f>SUM(F10:H10)</f>
        <v>1072</v>
      </c>
      <c r="J10" s="120">
        <v>55</v>
      </c>
      <c r="K10" s="84">
        <v>527</v>
      </c>
      <c r="L10" s="84">
        <v>425</v>
      </c>
      <c r="M10" s="76">
        <v>302</v>
      </c>
      <c r="N10" s="76">
        <f>K10+L10+M10</f>
        <v>1254</v>
      </c>
      <c r="O10" s="121">
        <v>55</v>
      </c>
      <c r="P10" s="84">
        <v>0</v>
      </c>
      <c r="Q10" s="76">
        <v>0</v>
      </c>
      <c r="R10" s="76">
        <v>0</v>
      </c>
      <c r="S10" s="76">
        <f>P10+Q10+R10</f>
        <v>0</v>
      </c>
      <c r="T10" s="122">
        <v>0</v>
      </c>
      <c r="U10" s="76">
        <v>597</v>
      </c>
      <c r="V10" s="76">
        <v>436</v>
      </c>
      <c r="W10" s="76">
        <v>524</v>
      </c>
      <c r="X10" s="76">
        <f>U10+V10+W10</f>
        <v>1557</v>
      </c>
      <c r="Y10" s="100">
        <v>65</v>
      </c>
      <c r="Z10" s="84"/>
      <c r="AA10" s="84"/>
      <c r="AB10" s="84"/>
      <c r="AC10" s="76">
        <f>Z10+AA10+AB10</f>
        <v>0</v>
      </c>
      <c r="AD10" s="82"/>
      <c r="AE10" s="121">
        <f>SUM(J10+O10+T10+Y10+AC10)</f>
        <v>175</v>
      </c>
    </row>
    <row r="11" spans="1:31" ht="15.75" customHeight="1" x14ac:dyDescent="0.2">
      <c r="A11" s="172">
        <v>9</v>
      </c>
      <c r="B11" s="98" t="s">
        <v>207</v>
      </c>
      <c r="C11" s="96">
        <v>2006</v>
      </c>
      <c r="D11" s="168" t="s">
        <v>206</v>
      </c>
      <c r="E11" s="96" t="s">
        <v>21</v>
      </c>
      <c r="F11" s="90">
        <v>398</v>
      </c>
      <c r="G11" s="90">
        <v>569</v>
      </c>
      <c r="H11" s="90">
        <v>424</v>
      </c>
      <c r="I11" s="88">
        <f>SUM(F11:H11)</f>
        <v>1391</v>
      </c>
      <c r="J11" s="120">
        <v>90</v>
      </c>
      <c r="K11" s="76">
        <v>567</v>
      </c>
      <c r="L11" s="76">
        <v>504</v>
      </c>
      <c r="M11" s="76">
        <v>431</v>
      </c>
      <c r="N11" s="76">
        <f>K11+L11+M11</f>
        <v>1502</v>
      </c>
      <c r="O11" s="121">
        <v>75</v>
      </c>
      <c r="P11" s="84">
        <v>0</v>
      </c>
      <c r="Q11" s="76">
        <v>0</v>
      </c>
      <c r="R11" s="76">
        <v>0</v>
      </c>
      <c r="S11" s="76">
        <f>P11+Q11+R11</f>
        <v>0</v>
      </c>
      <c r="T11" s="122">
        <v>0</v>
      </c>
      <c r="U11" s="84">
        <v>0</v>
      </c>
      <c r="V11" s="76">
        <v>0</v>
      </c>
      <c r="W11" s="76">
        <v>0</v>
      </c>
      <c r="X11" s="76">
        <f>U11+V11+W11</f>
        <v>0</v>
      </c>
      <c r="Y11" s="100">
        <v>0</v>
      </c>
      <c r="Z11" s="84"/>
      <c r="AA11" s="84"/>
      <c r="AB11" s="84"/>
      <c r="AC11" s="76">
        <f>Z11+AA11+AB11</f>
        <v>0</v>
      </c>
      <c r="AD11" s="82"/>
      <c r="AE11" s="121">
        <f>SUM(J11+O11+T11+Y11+AC11)</f>
        <v>165</v>
      </c>
    </row>
    <row r="12" spans="1:31" ht="15.75" customHeight="1" x14ac:dyDescent="0.2">
      <c r="A12" s="172">
        <v>10</v>
      </c>
      <c r="B12" s="98" t="s">
        <v>219</v>
      </c>
      <c r="C12" s="96">
        <v>2007</v>
      </c>
      <c r="D12" s="168" t="s">
        <v>206</v>
      </c>
      <c r="E12" s="96" t="s">
        <v>19</v>
      </c>
      <c r="F12" s="90">
        <v>169</v>
      </c>
      <c r="G12" s="90">
        <v>396</v>
      </c>
      <c r="H12" s="90">
        <v>274</v>
      </c>
      <c r="I12" s="88">
        <f>SUM(F12:H12)</f>
        <v>839</v>
      </c>
      <c r="J12" s="120">
        <v>37</v>
      </c>
      <c r="K12" s="84">
        <v>0</v>
      </c>
      <c r="L12" s="84">
        <v>0</v>
      </c>
      <c r="M12" s="76">
        <v>0</v>
      </c>
      <c r="N12" s="76">
        <f>K12+L12+M12</f>
        <v>0</v>
      </c>
      <c r="O12" s="121">
        <v>0</v>
      </c>
      <c r="P12" s="76">
        <v>222</v>
      </c>
      <c r="Q12" s="76">
        <v>464</v>
      </c>
      <c r="R12" s="76">
        <v>246</v>
      </c>
      <c r="S12" s="76">
        <f>P12+Q12+R12</f>
        <v>932</v>
      </c>
      <c r="T12" s="122">
        <v>40</v>
      </c>
      <c r="U12" s="76">
        <v>484</v>
      </c>
      <c r="V12" s="76">
        <v>519</v>
      </c>
      <c r="W12" s="76">
        <v>377</v>
      </c>
      <c r="X12" s="76">
        <f>U12+V12+W12</f>
        <v>1380</v>
      </c>
      <c r="Y12" s="100">
        <v>60</v>
      </c>
      <c r="Z12" s="76"/>
      <c r="AA12" s="76"/>
      <c r="AB12" s="76"/>
      <c r="AC12" s="76">
        <f>Z12+AA12+AB12</f>
        <v>0</v>
      </c>
      <c r="AD12" s="82"/>
      <c r="AE12" s="121">
        <f>SUM(J12+O12+T12+Y12+AC12)</f>
        <v>137</v>
      </c>
    </row>
    <row r="13" spans="1:31" ht="15.75" customHeight="1" x14ac:dyDescent="0.2">
      <c r="A13" s="172">
        <v>11</v>
      </c>
      <c r="B13" s="98" t="s">
        <v>212</v>
      </c>
      <c r="C13" s="96">
        <v>2007</v>
      </c>
      <c r="D13" s="168" t="s">
        <v>206</v>
      </c>
      <c r="E13" s="96" t="s">
        <v>69</v>
      </c>
      <c r="F13" s="90">
        <v>236</v>
      </c>
      <c r="G13" s="90">
        <v>492</v>
      </c>
      <c r="H13" s="90">
        <v>349</v>
      </c>
      <c r="I13" s="88">
        <f>SUM(F13:H13)</f>
        <v>1077</v>
      </c>
      <c r="J13" s="120">
        <v>60</v>
      </c>
      <c r="K13" s="84">
        <v>419</v>
      </c>
      <c r="L13" s="84">
        <v>0</v>
      </c>
      <c r="M13" s="76">
        <v>306</v>
      </c>
      <c r="N13" s="76">
        <f>K13+L13+M13</f>
        <v>725</v>
      </c>
      <c r="O13" s="121">
        <v>25</v>
      </c>
      <c r="P13" s="84">
        <v>224</v>
      </c>
      <c r="Q13" s="76">
        <v>488</v>
      </c>
      <c r="R13" s="76">
        <v>387</v>
      </c>
      <c r="S13" s="76">
        <f>P13+Q13+R13</f>
        <v>1099</v>
      </c>
      <c r="T13" s="122">
        <v>46</v>
      </c>
      <c r="U13" s="84">
        <v>0</v>
      </c>
      <c r="V13" s="76">
        <v>0</v>
      </c>
      <c r="W13" s="76">
        <v>0</v>
      </c>
      <c r="X13" s="76">
        <f>U13+V13+W13</f>
        <v>0</v>
      </c>
      <c r="Y13" s="100">
        <v>0</v>
      </c>
      <c r="Z13" s="84"/>
      <c r="AA13" s="84"/>
      <c r="AB13" s="84"/>
      <c r="AC13" s="76">
        <f>Z13+AA13+AB13</f>
        <v>0</v>
      </c>
      <c r="AD13" s="82"/>
      <c r="AE13" s="121">
        <f>SUM(J13+O13+T13+Y13+AC13)</f>
        <v>131</v>
      </c>
    </row>
    <row r="14" spans="1:31" ht="15.75" customHeight="1" x14ac:dyDescent="0.2">
      <c r="A14" s="172">
        <v>12</v>
      </c>
      <c r="B14" s="98" t="s">
        <v>214</v>
      </c>
      <c r="C14" s="96">
        <v>2007</v>
      </c>
      <c r="D14" s="168" t="s">
        <v>206</v>
      </c>
      <c r="E14" s="96" t="s">
        <v>69</v>
      </c>
      <c r="F14" s="90">
        <v>247</v>
      </c>
      <c r="G14" s="90">
        <v>490</v>
      </c>
      <c r="H14" s="90">
        <v>317</v>
      </c>
      <c r="I14" s="88">
        <f>SUM(F14:H14)</f>
        <v>1054</v>
      </c>
      <c r="J14" s="120">
        <v>52</v>
      </c>
      <c r="K14" s="84">
        <v>350</v>
      </c>
      <c r="L14" s="84">
        <v>0</v>
      </c>
      <c r="M14" s="76">
        <v>282</v>
      </c>
      <c r="N14" s="76">
        <f>K14+L14+M14</f>
        <v>632</v>
      </c>
      <c r="O14" s="121">
        <v>20</v>
      </c>
      <c r="P14" s="84">
        <v>350</v>
      </c>
      <c r="Q14" s="76">
        <v>496</v>
      </c>
      <c r="R14" s="76">
        <v>418</v>
      </c>
      <c r="S14" s="76">
        <f>P14+Q14+R14</f>
        <v>1264</v>
      </c>
      <c r="T14" s="122">
        <v>55</v>
      </c>
      <c r="U14" s="84">
        <v>0</v>
      </c>
      <c r="V14" s="76">
        <v>0</v>
      </c>
      <c r="W14" s="76">
        <v>0</v>
      </c>
      <c r="X14" s="76">
        <f>U14+V14+W14</f>
        <v>0</v>
      </c>
      <c r="Y14" s="100">
        <v>0</v>
      </c>
      <c r="Z14" s="84"/>
      <c r="AA14" s="84"/>
      <c r="AB14" s="84"/>
      <c r="AC14" s="76">
        <f>Z14+AA14+AB14</f>
        <v>0</v>
      </c>
      <c r="AD14" s="82"/>
      <c r="AE14" s="121">
        <f>SUM(J14+O14+T14+Y14+AC14)</f>
        <v>127</v>
      </c>
    </row>
    <row r="15" spans="1:31" ht="15.75" customHeight="1" x14ac:dyDescent="0.2">
      <c r="A15" s="172">
        <v>13</v>
      </c>
      <c r="B15" s="98" t="s">
        <v>229</v>
      </c>
      <c r="C15" s="96">
        <v>2007</v>
      </c>
      <c r="D15" s="168" t="s">
        <v>206</v>
      </c>
      <c r="E15" s="96" t="s">
        <v>21</v>
      </c>
      <c r="F15" s="90">
        <v>123</v>
      </c>
      <c r="G15" s="90">
        <v>320</v>
      </c>
      <c r="H15" s="90">
        <v>162</v>
      </c>
      <c r="I15" s="88">
        <f>SUM(F15:H15)</f>
        <v>605</v>
      </c>
      <c r="J15" s="120">
        <v>14</v>
      </c>
      <c r="K15" s="76">
        <v>228</v>
      </c>
      <c r="L15" s="76">
        <v>0</v>
      </c>
      <c r="M15" s="76">
        <v>167</v>
      </c>
      <c r="N15" s="76">
        <f>K15+L15+M15</f>
        <v>395</v>
      </c>
      <c r="O15" s="121">
        <v>14</v>
      </c>
      <c r="P15" s="76">
        <v>51</v>
      </c>
      <c r="Q15" s="76">
        <v>359</v>
      </c>
      <c r="R15" s="76">
        <v>379</v>
      </c>
      <c r="S15" s="76">
        <f>P15+Q15+R15</f>
        <v>789</v>
      </c>
      <c r="T15" s="122">
        <v>31</v>
      </c>
      <c r="U15" s="84">
        <v>303</v>
      </c>
      <c r="V15" s="76">
        <v>436</v>
      </c>
      <c r="W15" s="76">
        <v>475</v>
      </c>
      <c r="X15" s="76">
        <f>U15+V15+W15</f>
        <v>1214</v>
      </c>
      <c r="Y15" s="100">
        <v>55</v>
      </c>
      <c r="Z15" s="76"/>
      <c r="AA15" s="76"/>
      <c r="AB15" s="76"/>
      <c r="AC15" s="76">
        <f>Z15+AA15+AB15</f>
        <v>0</v>
      </c>
      <c r="AD15" s="82"/>
      <c r="AE15" s="121">
        <f>SUM(Y15+T15+O15)</f>
        <v>100</v>
      </c>
    </row>
    <row r="16" spans="1:31" ht="15.75" customHeight="1" x14ac:dyDescent="0.2">
      <c r="A16" s="172">
        <v>14</v>
      </c>
      <c r="B16" s="98" t="s">
        <v>220</v>
      </c>
      <c r="C16" s="96">
        <v>2006</v>
      </c>
      <c r="D16" s="168" t="s">
        <v>206</v>
      </c>
      <c r="E16" s="96" t="s">
        <v>69</v>
      </c>
      <c r="F16" s="90">
        <v>241</v>
      </c>
      <c r="G16" s="90">
        <v>425</v>
      </c>
      <c r="H16" s="90">
        <v>170</v>
      </c>
      <c r="I16" s="88">
        <f>SUM(F16:H16)</f>
        <v>836</v>
      </c>
      <c r="J16" s="120">
        <v>34</v>
      </c>
      <c r="K16" s="76">
        <v>299</v>
      </c>
      <c r="L16" s="76">
        <v>0</v>
      </c>
      <c r="M16" s="76">
        <v>148</v>
      </c>
      <c r="N16" s="76">
        <f>K16+L16+M16</f>
        <v>447</v>
      </c>
      <c r="O16" s="121">
        <v>16</v>
      </c>
      <c r="P16" s="84">
        <v>429</v>
      </c>
      <c r="Q16" s="76">
        <v>416</v>
      </c>
      <c r="R16" s="76">
        <v>310</v>
      </c>
      <c r="S16" s="76">
        <f>P16+Q16+R16</f>
        <v>1155</v>
      </c>
      <c r="T16" s="122">
        <v>49</v>
      </c>
      <c r="U16" s="76">
        <v>0</v>
      </c>
      <c r="V16" s="76">
        <v>0</v>
      </c>
      <c r="W16" s="76">
        <v>0</v>
      </c>
      <c r="X16" s="76">
        <f>U16+V16+W16</f>
        <v>0</v>
      </c>
      <c r="Y16" s="100">
        <v>0</v>
      </c>
      <c r="Z16" s="76"/>
      <c r="AA16" s="76"/>
      <c r="AB16" s="76"/>
      <c r="AC16" s="76">
        <f>Z16+AA16+AB16</f>
        <v>0</v>
      </c>
      <c r="AD16" s="82"/>
      <c r="AE16" s="121">
        <f>SUM(J16+O16+T16+Y16+AC16)</f>
        <v>99</v>
      </c>
    </row>
    <row r="17" spans="1:31" ht="15.75" customHeight="1" x14ac:dyDescent="0.2">
      <c r="A17" s="172">
        <v>15</v>
      </c>
      <c r="B17" s="98" t="s">
        <v>215</v>
      </c>
      <c r="C17" s="96">
        <v>2007</v>
      </c>
      <c r="D17" s="168" t="s">
        <v>206</v>
      </c>
      <c r="E17" s="96" t="s">
        <v>27</v>
      </c>
      <c r="F17" s="90">
        <v>232</v>
      </c>
      <c r="G17" s="90">
        <v>462</v>
      </c>
      <c r="H17" s="90">
        <v>295</v>
      </c>
      <c r="I17" s="88">
        <f>SUM(F17:H17)</f>
        <v>989</v>
      </c>
      <c r="J17" s="120">
        <v>49</v>
      </c>
      <c r="K17" s="76">
        <v>408</v>
      </c>
      <c r="L17" s="76">
        <v>348</v>
      </c>
      <c r="M17" s="76">
        <v>254</v>
      </c>
      <c r="N17" s="76">
        <f>K17+L17+M17</f>
        <v>1010</v>
      </c>
      <c r="O17" s="121">
        <v>43</v>
      </c>
      <c r="P17" s="84">
        <v>0</v>
      </c>
      <c r="Q17" s="76">
        <v>0</v>
      </c>
      <c r="R17" s="76">
        <v>0</v>
      </c>
      <c r="S17" s="76">
        <f>P17+Q17+R17</f>
        <v>0</v>
      </c>
      <c r="T17" s="122">
        <v>0</v>
      </c>
      <c r="U17" s="76">
        <v>0</v>
      </c>
      <c r="V17" s="76">
        <v>0</v>
      </c>
      <c r="W17" s="76">
        <v>0</v>
      </c>
      <c r="X17" s="76">
        <f>U17+V17+W17</f>
        <v>0</v>
      </c>
      <c r="Y17" s="100">
        <v>0</v>
      </c>
      <c r="Z17" s="84"/>
      <c r="AA17" s="84"/>
      <c r="AB17" s="84"/>
      <c r="AC17" s="76">
        <f>Z17+AA17+AB17</f>
        <v>0</v>
      </c>
      <c r="AD17" s="82"/>
      <c r="AE17" s="121">
        <f>SUM(J17+O17+T17+Y17+AC17)</f>
        <v>92</v>
      </c>
    </row>
    <row r="18" spans="1:31" ht="15.75" customHeight="1" x14ac:dyDescent="0.2">
      <c r="A18" s="172">
        <v>16</v>
      </c>
      <c r="B18" s="98" t="s">
        <v>232</v>
      </c>
      <c r="C18" s="96">
        <v>2007</v>
      </c>
      <c r="D18" s="168" t="s">
        <v>206</v>
      </c>
      <c r="E18" s="96" t="s">
        <v>21</v>
      </c>
      <c r="F18" s="90">
        <v>45</v>
      </c>
      <c r="G18" s="90">
        <v>326</v>
      </c>
      <c r="H18" s="90">
        <v>0</v>
      </c>
      <c r="I18" s="88">
        <f>SUM(F18:H18)</f>
        <v>371</v>
      </c>
      <c r="J18" s="120">
        <v>10</v>
      </c>
      <c r="K18" s="84">
        <v>198</v>
      </c>
      <c r="L18" s="84">
        <v>425</v>
      </c>
      <c r="M18" s="76">
        <v>93</v>
      </c>
      <c r="N18" s="76">
        <f>K18+L18+M18</f>
        <v>716</v>
      </c>
      <c r="O18" s="121">
        <v>22</v>
      </c>
      <c r="P18" s="76">
        <v>0</v>
      </c>
      <c r="Q18" s="76">
        <v>0</v>
      </c>
      <c r="R18" s="76">
        <v>0</v>
      </c>
      <c r="S18" s="76">
        <f>P18+Q18+R18</f>
        <v>0</v>
      </c>
      <c r="T18" s="122">
        <v>0</v>
      </c>
      <c r="U18" s="76">
        <v>225</v>
      </c>
      <c r="V18" s="76">
        <v>519</v>
      </c>
      <c r="W18" s="76">
        <v>301</v>
      </c>
      <c r="X18" s="76">
        <f>U18+V18+W18</f>
        <v>1045</v>
      </c>
      <c r="Y18" s="100">
        <v>52</v>
      </c>
      <c r="Z18" s="76"/>
      <c r="AA18" s="76"/>
      <c r="AB18" s="76"/>
      <c r="AC18" s="76">
        <f>Z18+AA18+AB18</f>
        <v>0</v>
      </c>
      <c r="AD18" s="82"/>
      <c r="AE18" s="121">
        <f>SUM(J18+O18+T18+Y18+AC18)</f>
        <v>84</v>
      </c>
    </row>
    <row r="19" spans="1:31" ht="15.75" customHeight="1" x14ac:dyDescent="0.2">
      <c r="A19" s="172">
        <v>17</v>
      </c>
      <c r="B19" s="98" t="s">
        <v>218</v>
      </c>
      <c r="C19" s="96">
        <v>2006</v>
      </c>
      <c r="D19" s="168" t="s">
        <v>206</v>
      </c>
      <c r="E19" s="96" t="s">
        <v>110</v>
      </c>
      <c r="F19" s="90">
        <v>208</v>
      </c>
      <c r="G19" s="90">
        <v>398</v>
      </c>
      <c r="H19" s="90">
        <v>235</v>
      </c>
      <c r="I19" s="88">
        <f>SUM(F19:H19)</f>
        <v>841</v>
      </c>
      <c r="J19" s="120">
        <v>40</v>
      </c>
      <c r="K19" s="84">
        <v>0</v>
      </c>
      <c r="L19" s="84">
        <v>0</v>
      </c>
      <c r="M19" s="76">
        <v>0</v>
      </c>
      <c r="N19" s="76">
        <f>K19+L19+M19</f>
        <v>0</v>
      </c>
      <c r="O19" s="121">
        <v>0</v>
      </c>
      <c r="P19" s="76">
        <v>391</v>
      </c>
      <c r="Q19" s="76">
        <v>326</v>
      </c>
      <c r="R19" s="76">
        <v>278</v>
      </c>
      <c r="S19" s="76">
        <f>P19+Q19+R19</f>
        <v>995</v>
      </c>
      <c r="T19" s="122">
        <v>43</v>
      </c>
      <c r="U19" s="76">
        <v>0</v>
      </c>
      <c r="V19" s="76">
        <v>0</v>
      </c>
      <c r="W19" s="76">
        <v>0</v>
      </c>
      <c r="X19" s="76">
        <f>U19+V19+W19</f>
        <v>0</v>
      </c>
      <c r="Y19" s="100">
        <v>0</v>
      </c>
      <c r="Z19" s="84"/>
      <c r="AA19" s="84"/>
      <c r="AB19" s="84"/>
      <c r="AC19" s="76">
        <f>Z19+AA19+AB19</f>
        <v>0</v>
      </c>
      <c r="AD19" s="82"/>
      <c r="AE19" s="121">
        <f>SUM(J19+O19+T19+Y19+AC19)</f>
        <v>83</v>
      </c>
    </row>
    <row r="20" spans="1:31" ht="15.75" customHeight="1" x14ac:dyDescent="0.2">
      <c r="A20" s="172">
        <v>18</v>
      </c>
      <c r="B20" s="163" t="s">
        <v>277</v>
      </c>
      <c r="C20" s="172">
        <v>2007</v>
      </c>
      <c r="D20" s="172" t="s">
        <v>206</v>
      </c>
      <c r="E20" s="176" t="s">
        <v>21</v>
      </c>
      <c r="F20" s="88">
        <v>0</v>
      </c>
      <c r="G20" s="88">
        <v>0</v>
      </c>
      <c r="H20" s="88">
        <v>0</v>
      </c>
      <c r="I20" s="88">
        <f>SUM(F20:H20)</f>
        <v>0</v>
      </c>
      <c r="J20" s="120">
        <v>0</v>
      </c>
      <c r="K20" s="76">
        <v>31</v>
      </c>
      <c r="L20" s="76">
        <v>0</v>
      </c>
      <c r="M20" s="76">
        <v>162</v>
      </c>
      <c r="N20" s="76">
        <f>K20+L20+M20</f>
        <v>193</v>
      </c>
      <c r="O20" s="121">
        <v>6</v>
      </c>
      <c r="P20" s="76">
        <v>0</v>
      </c>
      <c r="Q20" s="76">
        <v>207</v>
      </c>
      <c r="R20" s="76">
        <v>121</v>
      </c>
      <c r="S20" s="76">
        <f>P20+Q20+R20</f>
        <v>328</v>
      </c>
      <c r="T20" s="122">
        <v>25</v>
      </c>
      <c r="U20" s="76">
        <v>188</v>
      </c>
      <c r="V20" s="76">
        <v>0</v>
      </c>
      <c r="W20" s="76">
        <v>149</v>
      </c>
      <c r="X20" s="76">
        <f>U20+V20+W20</f>
        <v>337</v>
      </c>
      <c r="Y20" s="100">
        <v>49</v>
      </c>
      <c r="Z20" s="76"/>
      <c r="AA20" s="76"/>
      <c r="AB20" s="76"/>
      <c r="AC20" s="76">
        <f>Z20+AA20+AB20</f>
        <v>0</v>
      </c>
      <c r="AD20" s="82"/>
      <c r="AE20" s="121">
        <f>SUM(J20+O20+T20+Y20+AC20)</f>
        <v>80</v>
      </c>
    </row>
    <row r="21" spans="1:31" ht="15.75" customHeight="1" x14ac:dyDescent="0.2">
      <c r="A21" s="172">
        <v>19</v>
      </c>
      <c r="B21" s="163" t="s">
        <v>310</v>
      </c>
      <c r="C21" s="172">
        <v>2006</v>
      </c>
      <c r="D21" s="172" t="s">
        <v>206</v>
      </c>
      <c r="E21" s="176" t="s">
        <v>231</v>
      </c>
      <c r="F21" s="88">
        <v>0</v>
      </c>
      <c r="G21" s="88">
        <v>0</v>
      </c>
      <c r="H21" s="88">
        <v>0</v>
      </c>
      <c r="I21" s="88">
        <f>SUM(F21:H21)</f>
        <v>0</v>
      </c>
      <c r="J21" s="120">
        <v>0</v>
      </c>
      <c r="K21" s="84">
        <v>451</v>
      </c>
      <c r="L21" s="84">
        <v>641</v>
      </c>
      <c r="M21" s="76">
        <v>306</v>
      </c>
      <c r="N21" s="76">
        <f>K21+L21+M21</f>
        <v>1398</v>
      </c>
      <c r="O21" s="121">
        <v>65</v>
      </c>
      <c r="P21" s="76">
        <v>0</v>
      </c>
      <c r="Q21" s="76">
        <v>0</v>
      </c>
      <c r="R21" s="76">
        <v>0</v>
      </c>
      <c r="S21" s="76">
        <f>P21+Q21+R21</f>
        <v>0</v>
      </c>
      <c r="T21" s="122">
        <v>0</v>
      </c>
      <c r="U21" s="76">
        <v>0</v>
      </c>
      <c r="V21" s="76">
        <v>0</v>
      </c>
      <c r="W21" s="76">
        <v>0</v>
      </c>
      <c r="X21" s="76">
        <f>U21+V21+W21</f>
        <v>0</v>
      </c>
      <c r="Y21" s="100">
        <v>0</v>
      </c>
      <c r="Z21" s="76"/>
      <c r="AA21" s="76"/>
      <c r="AB21" s="76"/>
      <c r="AC21" s="76">
        <f>Z21+AA21+AB21</f>
        <v>0</v>
      </c>
      <c r="AD21" s="82"/>
      <c r="AE21" s="121">
        <f>SUM(J21+O21+T21+Y21+AC21)</f>
        <v>65</v>
      </c>
    </row>
    <row r="22" spans="1:31" ht="15.75" customHeight="1" x14ac:dyDescent="0.2">
      <c r="A22" s="172">
        <v>20</v>
      </c>
      <c r="B22" s="98" t="s">
        <v>280</v>
      </c>
      <c r="C22" s="96">
        <v>2006</v>
      </c>
      <c r="D22" s="168" t="s">
        <v>206</v>
      </c>
      <c r="E22" s="96" t="s">
        <v>281</v>
      </c>
      <c r="F22" s="88">
        <v>0</v>
      </c>
      <c r="G22" s="88">
        <v>0</v>
      </c>
      <c r="H22" s="88">
        <v>0</v>
      </c>
      <c r="I22" s="88">
        <f>SUM(F22:H22)</f>
        <v>0</v>
      </c>
      <c r="J22" s="120">
        <v>0</v>
      </c>
      <c r="K22" s="76">
        <v>0</v>
      </c>
      <c r="L22" s="76">
        <v>0</v>
      </c>
      <c r="M22" s="76">
        <v>0</v>
      </c>
      <c r="N22" s="76">
        <f>K22+L22+M22</f>
        <v>0</v>
      </c>
      <c r="O22" s="121">
        <v>0</v>
      </c>
      <c r="P22" s="84">
        <v>419</v>
      </c>
      <c r="Q22" s="76">
        <v>666</v>
      </c>
      <c r="R22" s="76">
        <v>267</v>
      </c>
      <c r="S22" s="76">
        <f>P22+Q22+R22</f>
        <v>1352</v>
      </c>
      <c r="T22" s="122">
        <v>60</v>
      </c>
      <c r="U22" s="76">
        <v>0</v>
      </c>
      <c r="V22" s="76">
        <v>0</v>
      </c>
      <c r="W22" s="76">
        <v>0</v>
      </c>
      <c r="X22" s="76">
        <f>U22+V22+W22</f>
        <v>0</v>
      </c>
      <c r="Y22" s="100">
        <v>0</v>
      </c>
      <c r="Z22" s="76"/>
      <c r="AA22" s="76"/>
      <c r="AB22" s="76"/>
      <c r="AC22" s="76">
        <f>Z22+AA22+AB22</f>
        <v>0</v>
      </c>
      <c r="AD22" s="82"/>
      <c r="AE22" s="121">
        <f>SUM(J22+O22+T22+Y22+AC22)</f>
        <v>60</v>
      </c>
    </row>
    <row r="23" spans="1:31" ht="15.75" customHeight="1" x14ac:dyDescent="0.2">
      <c r="A23" s="88">
        <v>21</v>
      </c>
      <c r="B23" s="89" t="s">
        <v>226</v>
      </c>
      <c r="C23" s="89">
        <v>2006</v>
      </c>
      <c r="D23" s="90" t="s">
        <v>206</v>
      </c>
      <c r="E23" s="89" t="s">
        <v>14</v>
      </c>
      <c r="F23" s="90">
        <v>100</v>
      </c>
      <c r="G23" s="90">
        <v>398</v>
      </c>
      <c r="H23" s="90">
        <v>156</v>
      </c>
      <c r="I23" s="88">
        <f>SUM(F23:H23)</f>
        <v>654</v>
      </c>
      <c r="J23" s="120">
        <v>20</v>
      </c>
      <c r="K23" s="84">
        <v>308</v>
      </c>
      <c r="L23" s="84">
        <v>504</v>
      </c>
      <c r="M23" s="76">
        <v>163</v>
      </c>
      <c r="N23" s="76">
        <f>K23+L23+M23</f>
        <v>975</v>
      </c>
      <c r="O23" s="121">
        <v>37</v>
      </c>
      <c r="P23" s="76">
        <v>0</v>
      </c>
      <c r="Q23" s="76">
        <v>0</v>
      </c>
      <c r="R23" s="76">
        <v>0</v>
      </c>
      <c r="S23" s="76">
        <f>P23+Q23+R23</f>
        <v>0</v>
      </c>
      <c r="T23" s="122">
        <v>0</v>
      </c>
      <c r="U23" s="76">
        <v>0</v>
      </c>
      <c r="V23" s="76">
        <v>0</v>
      </c>
      <c r="W23" s="76">
        <v>0</v>
      </c>
      <c r="X23" s="76">
        <f>U23+V23+W23</f>
        <v>0</v>
      </c>
      <c r="Y23" s="100">
        <v>0</v>
      </c>
      <c r="Z23" s="76"/>
      <c r="AA23" s="76"/>
      <c r="AB23" s="76"/>
      <c r="AC23" s="76">
        <f>Z23+AA23+AB23</f>
        <v>0</v>
      </c>
      <c r="AD23" s="82"/>
      <c r="AE23" s="121">
        <f>SUM(J23+O23+T23+Y23+AC23)</f>
        <v>57</v>
      </c>
    </row>
    <row r="24" spans="1:31" ht="15.75" customHeight="1" x14ac:dyDescent="0.2">
      <c r="A24" s="88">
        <v>22</v>
      </c>
      <c r="B24" s="89" t="s">
        <v>225</v>
      </c>
      <c r="C24" s="89">
        <v>2007</v>
      </c>
      <c r="D24" s="90" t="s">
        <v>206</v>
      </c>
      <c r="E24" s="89" t="s">
        <v>43</v>
      </c>
      <c r="F24" s="90">
        <v>224</v>
      </c>
      <c r="G24" s="88">
        <v>385</v>
      </c>
      <c r="H24" s="88">
        <v>138</v>
      </c>
      <c r="I24" s="88">
        <f>SUM(F24:H24)</f>
        <v>747</v>
      </c>
      <c r="J24" s="120">
        <v>22</v>
      </c>
      <c r="K24" s="76">
        <v>419</v>
      </c>
      <c r="L24" s="76">
        <v>348</v>
      </c>
      <c r="M24" s="76">
        <v>63</v>
      </c>
      <c r="N24" s="76">
        <f>K24+L24+M24</f>
        <v>830</v>
      </c>
      <c r="O24" s="121">
        <v>31</v>
      </c>
      <c r="P24" s="76">
        <v>0</v>
      </c>
      <c r="Q24" s="76">
        <v>0</v>
      </c>
      <c r="R24" s="76">
        <v>0</v>
      </c>
      <c r="S24" s="76">
        <f>P24+Q24+R24</f>
        <v>0</v>
      </c>
      <c r="T24" s="122">
        <v>0</v>
      </c>
      <c r="U24" s="76">
        <v>0</v>
      </c>
      <c r="V24" s="76">
        <v>0</v>
      </c>
      <c r="W24" s="76">
        <v>0</v>
      </c>
      <c r="X24" s="76">
        <f>U24+V24+W24</f>
        <v>0</v>
      </c>
      <c r="Y24" s="100">
        <v>0</v>
      </c>
      <c r="Z24" s="84"/>
      <c r="AA24" s="84"/>
      <c r="AB24" s="84"/>
      <c r="AC24" s="76">
        <f>Z24+AA24+AB24</f>
        <v>0</v>
      </c>
      <c r="AD24" s="82"/>
      <c r="AE24" s="121">
        <f>SUM(J24+O24+T24+Y24+AC24)</f>
        <v>53</v>
      </c>
    </row>
    <row r="25" spans="1:31" ht="15.75" customHeight="1" x14ac:dyDescent="0.2">
      <c r="A25" s="88">
        <v>23</v>
      </c>
      <c r="B25" s="89" t="s">
        <v>308</v>
      </c>
      <c r="C25" s="90">
        <v>2006</v>
      </c>
      <c r="D25" s="90" t="s">
        <v>206</v>
      </c>
      <c r="E25" s="89" t="s">
        <v>231</v>
      </c>
      <c r="F25" s="90">
        <v>0</v>
      </c>
      <c r="G25" s="90">
        <v>0</v>
      </c>
      <c r="H25" s="90">
        <v>0</v>
      </c>
      <c r="I25" s="88">
        <f>SUM(F25:H25)</f>
        <v>0</v>
      </c>
      <c r="J25" s="120">
        <v>0</v>
      </c>
      <c r="K25" s="84">
        <v>482</v>
      </c>
      <c r="L25" s="84">
        <v>425</v>
      </c>
      <c r="M25" s="76">
        <v>271</v>
      </c>
      <c r="N25" s="76">
        <f>K25+L25+M25</f>
        <v>1178</v>
      </c>
      <c r="O25" s="121">
        <v>52</v>
      </c>
      <c r="P25" s="76">
        <v>0</v>
      </c>
      <c r="Q25" s="76">
        <v>0</v>
      </c>
      <c r="R25" s="76">
        <v>0</v>
      </c>
      <c r="S25" s="76">
        <f>P25+Q25+R25</f>
        <v>0</v>
      </c>
      <c r="T25" s="122">
        <v>0</v>
      </c>
      <c r="U25" s="76">
        <v>0</v>
      </c>
      <c r="V25" s="76">
        <v>0</v>
      </c>
      <c r="W25" s="76">
        <v>0</v>
      </c>
      <c r="X25" s="76">
        <f>U25+V25+W25</f>
        <v>0</v>
      </c>
      <c r="Y25" s="100">
        <v>0</v>
      </c>
      <c r="Z25" s="76"/>
      <c r="AA25" s="76"/>
      <c r="AB25" s="76"/>
      <c r="AC25" s="76">
        <f>Z25+AA25+AB25</f>
        <v>0</v>
      </c>
      <c r="AD25" s="82"/>
      <c r="AE25" s="121">
        <f>SUM(J25+O25+T25+Y25+AC25)</f>
        <v>52</v>
      </c>
    </row>
    <row r="26" spans="1:31" ht="15.75" customHeight="1" x14ac:dyDescent="0.2">
      <c r="A26" s="88">
        <v>24</v>
      </c>
      <c r="B26" s="106" t="s">
        <v>313</v>
      </c>
      <c r="C26" s="88">
        <v>2006</v>
      </c>
      <c r="D26" s="88" t="s">
        <v>206</v>
      </c>
      <c r="E26" s="106" t="s">
        <v>21</v>
      </c>
      <c r="F26" s="88">
        <v>0</v>
      </c>
      <c r="G26" s="90">
        <v>0</v>
      </c>
      <c r="H26" s="90">
        <v>0</v>
      </c>
      <c r="I26" s="88">
        <f>SUM(F26:H26)</f>
        <v>0</v>
      </c>
      <c r="J26" s="120">
        <v>0</v>
      </c>
      <c r="K26" s="84">
        <v>279</v>
      </c>
      <c r="L26" s="84">
        <v>425</v>
      </c>
      <c r="M26" s="76">
        <v>392</v>
      </c>
      <c r="N26" s="76">
        <f>K26+L26+M26</f>
        <v>1096</v>
      </c>
      <c r="O26" s="121">
        <v>49</v>
      </c>
      <c r="P26" s="76">
        <v>0</v>
      </c>
      <c r="Q26" s="76">
        <v>0</v>
      </c>
      <c r="R26" s="76">
        <v>0</v>
      </c>
      <c r="S26" s="76">
        <f>P26+Q26+R26</f>
        <v>0</v>
      </c>
      <c r="T26" s="122">
        <v>0</v>
      </c>
      <c r="U26" s="76">
        <v>0</v>
      </c>
      <c r="V26" s="76">
        <v>0</v>
      </c>
      <c r="W26" s="76">
        <v>0</v>
      </c>
      <c r="X26" s="76">
        <f>U26+V26+W26</f>
        <v>0</v>
      </c>
      <c r="Y26" s="100">
        <v>0</v>
      </c>
      <c r="Z26" s="76"/>
      <c r="AA26" s="76"/>
      <c r="AB26" s="76"/>
      <c r="AC26" s="76">
        <f>Z26+AA26+AB26</f>
        <v>0</v>
      </c>
      <c r="AD26" s="82"/>
      <c r="AE26" s="121">
        <f>SUM(J26+O26+T26+Y26+AC26)</f>
        <v>49</v>
      </c>
    </row>
    <row r="27" spans="1:31" ht="15.75" customHeight="1" x14ac:dyDescent="0.2">
      <c r="A27" s="88">
        <v>25</v>
      </c>
      <c r="B27" s="89" t="s">
        <v>216</v>
      </c>
      <c r="C27" s="89">
        <v>2006</v>
      </c>
      <c r="D27" s="90" t="s">
        <v>206</v>
      </c>
      <c r="E27" s="89" t="s">
        <v>27</v>
      </c>
      <c r="F27" s="90">
        <v>158</v>
      </c>
      <c r="G27" s="88">
        <v>400</v>
      </c>
      <c r="H27" s="88">
        <v>337</v>
      </c>
      <c r="I27" s="88">
        <f>SUM(F27:H27)</f>
        <v>895</v>
      </c>
      <c r="J27" s="120">
        <v>46</v>
      </c>
      <c r="K27" s="84">
        <v>0</v>
      </c>
      <c r="L27" s="84">
        <v>0</v>
      </c>
      <c r="M27" s="76">
        <v>0</v>
      </c>
      <c r="N27" s="76">
        <f>K27+L27+M27</f>
        <v>0</v>
      </c>
      <c r="O27" s="121">
        <v>0</v>
      </c>
      <c r="P27" s="76">
        <v>0</v>
      </c>
      <c r="Q27" s="76">
        <v>0</v>
      </c>
      <c r="R27" s="76">
        <v>0</v>
      </c>
      <c r="S27" s="76">
        <f>P27+Q27+R27</f>
        <v>0</v>
      </c>
      <c r="T27" s="122">
        <v>0</v>
      </c>
      <c r="U27" s="76">
        <v>0</v>
      </c>
      <c r="V27" s="76">
        <v>0</v>
      </c>
      <c r="W27" s="76">
        <v>0</v>
      </c>
      <c r="X27" s="76">
        <f>U27+V27+W27</f>
        <v>0</v>
      </c>
      <c r="Y27" s="100">
        <v>0</v>
      </c>
      <c r="Z27" s="84"/>
      <c r="AA27" s="84"/>
      <c r="AB27" s="84"/>
      <c r="AC27" s="76">
        <f>Z27+AA27+AB27</f>
        <v>0</v>
      </c>
      <c r="AD27" s="82"/>
      <c r="AE27" s="121">
        <f>SUM(J27+O27+T27+Y27+AC27)</f>
        <v>46</v>
      </c>
    </row>
    <row r="28" spans="1:31" ht="15.75" customHeight="1" x14ac:dyDescent="0.2">
      <c r="A28" s="88">
        <v>26</v>
      </c>
      <c r="B28" s="89" t="s">
        <v>217</v>
      </c>
      <c r="C28" s="89">
        <v>2006</v>
      </c>
      <c r="D28" s="90" t="s">
        <v>206</v>
      </c>
      <c r="E28" s="89" t="s">
        <v>110</v>
      </c>
      <c r="F28" s="90">
        <v>249</v>
      </c>
      <c r="G28" s="90">
        <v>467</v>
      </c>
      <c r="H28" s="90">
        <v>174</v>
      </c>
      <c r="I28" s="88">
        <f>SUM(F28:H28)</f>
        <v>890</v>
      </c>
      <c r="J28" s="120">
        <v>43</v>
      </c>
      <c r="K28" s="84">
        <v>0</v>
      </c>
      <c r="L28" s="84">
        <v>0</v>
      </c>
      <c r="M28" s="76">
        <v>0</v>
      </c>
      <c r="N28" s="76">
        <f>K28+L28+M28</f>
        <v>0</v>
      </c>
      <c r="O28" s="121">
        <v>0</v>
      </c>
      <c r="P28" s="84">
        <v>0</v>
      </c>
      <c r="Q28" s="76">
        <v>0</v>
      </c>
      <c r="R28" s="76">
        <v>0</v>
      </c>
      <c r="S28" s="76">
        <f>P28+Q28+R28</f>
        <v>0</v>
      </c>
      <c r="T28" s="122">
        <v>0</v>
      </c>
      <c r="U28" s="76">
        <v>0</v>
      </c>
      <c r="V28" s="76">
        <v>0</v>
      </c>
      <c r="W28" s="76">
        <v>0</v>
      </c>
      <c r="X28" s="76">
        <f>U28+V28+W28</f>
        <v>0</v>
      </c>
      <c r="Y28" s="100">
        <v>0</v>
      </c>
      <c r="Z28" s="84"/>
      <c r="AA28" s="84"/>
      <c r="AB28" s="84"/>
      <c r="AC28" s="76">
        <f>Z28+AA28+AB28</f>
        <v>0</v>
      </c>
      <c r="AD28" s="82"/>
      <c r="AE28" s="121">
        <f>SUM(J28+O28+T28+Y28+AC28)</f>
        <v>43</v>
      </c>
    </row>
    <row r="29" spans="1:31" ht="15.75" customHeight="1" x14ac:dyDescent="0.2">
      <c r="A29" s="88">
        <v>27</v>
      </c>
      <c r="B29" s="106" t="s">
        <v>316</v>
      </c>
      <c r="C29" s="88">
        <v>2006</v>
      </c>
      <c r="D29" s="88" t="s">
        <v>206</v>
      </c>
      <c r="E29" s="106" t="s">
        <v>43</v>
      </c>
      <c r="F29" s="88">
        <v>0</v>
      </c>
      <c r="G29" s="90">
        <v>0</v>
      </c>
      <c r="H29" s="90">
        <v>0</v>
      </c>
      <c r="I29" s="88">
        <f>SUM(F29:H29)</f>
        <v>0</v>
      </c>
      <c r="J29" s="120">
        <v>0</v>
      </c>
      <c r="K29" s="84">
        <v>620</v>
      </c>
      <c r="L29" s="84">
        <v>0</v>
      </c>
      <c r="M29" s="76">
        <v>382</v>
      </c>
      <c r="N29" s="76">
        <f>K29+L29+M29</f>
        <v>1002</v>
      </c>
      <c r="O29" s="121">
        <v>40</v>
      </c>
      <c r="P29" s="76">
        <v>0</v>
      </c>
      <c r="Q29" s="76">
        <v>0</v>
      </c>
      <c r="R29" s="76">
        <v>0</v>
      </c>
      <c r="S29" s="76">
        <f>P29+Q29+R29</f>
        <v>0</v>
      </c>
      <c r="T29" s="122">
        <v>0</v>
      </c>
      <c r="U29" s="76">
        <v>0</v>
      </c>
      <c r="V29" s="76">
        <v>0</v>
      </c>
      <c r="W29" s="76">
        <v>0</v>
      </c>
      <c r="X29" s="76">
        <f>U29+V29+W29</f>
        <v>0</v>
      </c>
      <c r="Y29" s="100">
        <v>0</v>
      </c>
      <c r="Z29" s="76"/>
      <c r="AA29" s="76"/>
      <c r="AB29" s="76"/>
      <c r="AC29" s="76">
        <f>Z29+AA29+AB29</f>
        <v>0</v>
      </c>
      <c r="AD29" s="82"/>
      <c r="AE29" s="121">
        <f>SUM(J29+O29+T29+Y29+AC29)</f>
        <v>40</v>
      </c>
    </row>
    <row r="30" spans="1:31" ht="15.75" customHeight="1" x14ac:dyDescent="0.2">
      <c r="A30" s="88">
        <v>28</v>
      </c>
      <c r="B30" s="89" t="s">
        <v>274</v>
      </c>
      <c r="C30" s="90">
        <v>2007</v>
      </c>
      <c r="D30" s="90" t="s">
        <v>206</v>
      </c>
      <c r="E30" s="89" t="s">
        <v>275</v>
      </c>
      <c r="F30" s="90">
        <v>0</v>
      </c>
      <c r="G30" s="90">
        <v>0</v>
      </c>
      <c r="H30" s="90">
        <v>0</v>
      </c>
      <c r="I30" s="88">
        <f>SUM(F30:H30)</f>
        <v>0</v>
      </c>
      <c r="J30" s="120">
        <v>0</v>
      </c>
      <c r="K30" s="84">
        <v>0</v>
      </c>
      <c r="L30" s="84">
        <v>0</v>
      </c>
      <c r="M30" s="76">
        <v>0</v>
      </c>
      <c r="N30" s="76">
        <f>K30+L30+M30</f>
        <v>0</v>
      </c>
      <c r="O30" s="121">
        <v>0</v>
      </c>
      <c r="P30" s="84">
        <v>232</v>
      </c>
      <c r="Q30" s="76">
        <v>419</v>
      </c>
      <c r="R30" s="76">
        <v>241</v>
      </c>
      <c r="S30" s="76">
        <f>P30+Q30+R30</f>
        <v>892</v>
      </c>
      <c r="T30" s="122">
        <v>37</v>
      </c>
      <c r="U30" s="76">
        <v>0</v>
      </c>
      <c r="V30" s="76">
        <v>0</v>
      </c>
      <c r="W30" s="76">
        <v>0</v>
      </c>
      <c r="X30" s="76">
        <f>U30+V30+W30</f>
        <v>0</v>
      </c>
      <c r="Y30" s="100">
        <v>0</v>
      </c>
      <c r="Z30" s="76"/>
      <c r="AA30" s="76"/>
      <c r="AB30" s="76"/>
      <c r="AC30" s="76">
        <f>Z30+AA30+AB30</f>
        <v>0</v>
      </c>
      <c r="AD30" s="82"/>
      <c r="AE30" s="121">
        <f>SUM(J30+O30+T30+Y30+AC30)</f>
        <v>37</v>
      </c>
    </row>
    <row r="31" spans="1:31" ht="15.75" customHeight="1" x14ac:dyDescent="0.2">
      <c r="A31" s="88">
        <v>29</v>
      </c>
      <c r="B31" s="106" t="s">
        <v>278</v>
      </c>
      <c r="C31" s="88">
        <v>2007</v>
      </c>
      <c r="D31" s="88" t="s">
        <v>206</v>
      </c>
      <c r="E31" s="106" t="s">
        <v>275</v>
      </c>
      <c r="F31" s="88">
        <v>0</v>
      </c>
      <c r="G31" s="88">
        <v>0</v>
      </c>
      <c r="H31" s="88">
        <v>0</v>
      </c>
      <c r="I31" s="88">
        <f>SUM(F31:H31)</f>
        <v>0</v>
      </c>
      <c r="J31" s="120">
        <v>0</v>
      </c>
      <c r="K31" s="76">
        <v>0</v>
      </c>
      <c r="L31" s="76">
        <v>0</v>
      </c>
      <c r="M31" s="76">
        <v>0</v>
      </c>
      <c r="N31" s="76">
        <f>K31+L31+M31</f>
        <v>0</v>
      </c>
      <c r="O31" s="121">
        <v>0</v>
      </c>
      <c r="P31" s="76">
        <v>224</v>
      </c>
      <c r="Q31" s="76">
        <v>462</v>
      </c>
      <c r="R31" s="76">
        <v>155</v>
      </c>
      <c r="S31" s="76">
        <f>P31+Q31+R31</f>
        <v>841</v>
      </c>
      <c r="T31" s="122">
        <v>34</v>
      </c>
      <c r="U31" s="76">
        <v>0</v>
      </c>
      <c r="V31" s="76">
        <v>0</v>
      </c>
      <c r="W31" s="76">
        <v>0</v>
      </c>
      <c r="X31" s="76">
        <f>U31+V31+W31</f>
        <v>0</v>
      </c>
      <c r="Y31" s="100">
        <v>0</v>
      </c>
      <c r="Z31" s="76"/>
      <c r="AA31" s="76"/>
      <c r="AB31" s="76"/>
      <c r="AC31" s="76">
        <f>Z31+AA31+AB31</f>
        <v>0</v>
      </c>
      <c r="AD31" s="82"/>
      <c r="AE31" s="121">
        <f>SUM(J31+O31+T31+Y31+AC31)</f>
        <v>34</v>
      </c>
    </row>
    <row r="32" spans="1:31" ht="15.75" customHeight="1" x14ac:dyDescent="0.2">
      <c r="A32" s="88">
        <v>29</v>
      </c>
      <c r="B32" s="106" t="s">
        <v>314</v>
      </c>
      <c r="C32" s="88">
        <v>2006</v>
      </c>
      <c r="D32" s="88" t="s">
        <v>206</v>
      </c>
      <c r="E32" s="106" t="s">
        <v>315</v>
      </c>
      <c r="F32" s="88">
        <v>0</v>
      </c>
      <c r="G32" s="90">
        <v>0</v>
      </c>
      <c r="H32" s="90">
        <v>0</v>
      </c>
      <c r="I32" s="88">
        <f>SUM(F32:H32)</f>
        <v>0</v>
      </c>
      <c r="J32" s="120">
        <v>0</v>
      </c>
      <c r="K32" s="84">
        <v>0</v>
      </c>
      <c r="L32" s="84">
        <v>592</v>
      </c>
      <c r="M32" s="76">
        <v>329</v>
      </c>
      <c r="N32" s="76">
        <f>K32+L32+M32</f>
        <v>921</v>
      </c>
      <c r="O32" s="121">
        <v>34</v>
      </c>
      <c r="P32" s="76">
        <v>0</v>
      </c>
      <c r="Q32" s="76">
        <v>0</v>
      </c>
      <c r="R32" s="76">
        <v>0</v>
      </c>
      <c r="S32" s="76">
        <f>P32+Q32+R32</f>
        <v>0</v>
      </c>
      <c r="T32" s="122">
        <v>0</v>
      </c>
      <c r="U32" s="76">
        <v>0</v>
      </c>
      <c r="V32" s="76">
        <v>0</v>
      </c>
      <c r="W32" s="76">
        <v>0</v>
      </c>
      <c r="X32" s="76">
        <f>U32+V32+W32</f>
        <v>0</v>
      </c>
      <c r="Y32" s="100">
        <v>0</v>
      </c>
      <c r="Z32" s="76"/>
      <c r="AA32" s="76"/>
      <c r="AB32" s="76"/>
      <c r="AC32" s="76">
        <f>Z32+AA32+AB32</f>
        <v>0</v>
      </c>
      <c r="AD32" s="82"/>
      <c r="AE32" s="121">
        <f>SUM(J32+O32+T32+Y32+AC32)</f>
        <v>34</v>
      </c>
    </row>
    <row r="33" spans="1:31" ht="15.75" customHeight="1" x14ac:dyDescent="0.2">
      <c r="A33" s="88">
        <v>31</v>
      </c>
      <c r="B33" s="89" t="s">
        <v>221</v>
      </c>
      <c r="C33" s="89">
        <v>2007</v>
      </c>
      <c r="D33" s="90" t="s">
        <v>206</v>
      </c>
      <c r="E33" s="89" t="s">
        <v>222</v>
      </c>
      <c r="F33" s="90">
        <v>162</v>
      </c>
      <c r="G33" s="90">
        <v>336</v>
      </c>
      <c r="H33" s="90">
        <v>327</v>
      </c>
      <c r="I33" s="88">
        <f>SUM(F33:H33)</f>
        <v>825</v>
      </c>
      <c r="J33" s="120">
        <v>31</v>
      </c>
      <c r="K33" s="84">
        <v>0</v>
      </c>
      <c r="L33" s="84">
        <v>0</v>
      </c>
      <c r="M33" s="76">
        <v>0</v>
      </c>
      <c r="N33" s="76">
        <f>K33+L33+M33</f>
        <v>0</v>
      </c>
      <c r="O33" s="121">
        <v>0</v>
      </c>
      <c r="P33" s="84">
        <v>0</v>
      </c>
      <c r="Q33" s="76">
        <v>0</v>
      </c>
      <c r="R33" s="76">
        <v>0</v>
      </c>
      <c r="S33" s="76">
        <f>P33+Q33+R33</f>
        <v>0</v>
      </c>
      <c r="T33" s="122">
        <v>0</v>
      </c>
      <c r="U33" s="76">
        <v>0</v>
      </c>
      <c r="V33" s="76">
        <v>0</v>
      </c>
      <c r="W33" s="76">
        <v>0</v>
      </c>
      <c r="X33" s="76">
        <v>0</v>
      </c>
      <c r="Y33" s="100">
        <v>0</v>
      </c>
      <c r="Z33" s="84"/>
      <c r="AA33" s="84"/>
      <c r="AB33" s="84"/>
      <c r="AC33" s="76">
        <f>Z33+AA33+AB33</f>
        <v>0</v>
      </c>
      <c r="AD33" s="82"/>
      <c r="AE33" s="121">
        <f>SUM(J33+O33+T33+Y33+AC33)</f>
        <v>31</v>
      </c>
    </row>
    <row r="34" spans="1:31" ht="15.75" customHeight="1" x14ac:dyDescent="0.2">
      <c r="A34" s="88">
        <v>32</v>
      </c>
      <c r="B34" s="89" t="s">
        <v>223</v>
      </c>
      <c r="C34" s="89">
        <v>2007</v>
      </c>
      <c r="D34" s="90" t="s">
        <v>206</v>
      </c>
      <c r="E34" s="89" t="s">
        <v>17</v>
      </c>
      <c r="F34" s="90">
        <v>226</v>
      </c>
      <c r="G34" s="88">
        <v>400</v>
      </c>
      <c r="H34" s="88">
        <v>196</v>
      </c>
      <c r="I34" s="88">
        <f>SUM(F34:H34)</f>
        <v>822</v>
      </c>
      <c r="J34" s="120">
        <v>28</v>
      </c>
      <c r="K34" s="76">
        <v>0</v>
      </c>
      <c r="L34" s="76">
        <v>0</v>
      </c>
      <c r="M34" s="76">
        <v>0</v>
      </c>
      <c r="N34" s="76">
        <f>K34+L34+M34</f>
        <v>0</v>
      </c>
      <c r="O34" s="121">
        <v>0</v>
      </c>
      <c r="P34" s="84">
        <v>0</v>
      </c>
      <c r="Q34" s="76">
        <v>0</v>
      </c>
      <c r="R34" s="76">
        <v>0</v>
      </c>
      <c r="S34" s="76">
        <f>P34+Q34+R34</f>
        <v>0</v>
      </c>
      <c r="T34" s="122">
        <v>0</v>
      </c>
      <c r="U34" s="84">
        <v>0</v>
      </c>
      <c r="V34" s="76">
        <v>0</v>
      </c>
      <c r="W34" s="76">
        <v>0</v>
      </c>
      <c r="X34" s="76">
        <f>U34+V34+W34</f>
        <v>0</v>
      </c>
      <c r="Y34" s="100">
        <v>0</v>
      </c>
      <c r="Z34" s="76"/>
      <c r="AA34" s="76"/>
      <c r="AB34" s="76"/>
      <c r="AC34" s="76">
        <f>Z34+AA34+AB34</f>
        <v>0</v>
      </c>
      <c r="AD34" s="82"/>
      <c r="AE34" s="121">
        <f>SUM(J34+O34+T34+Y34+AC34)</f>
        <v>28</v>
      </c>
    </row>
    <row r="35" spans="1:31" ht="15.75" customHeight="1" x14ac:dyDescent="0.2">
      <c r="A35" s="88">
        <v>32</v>
      </c>
      <c r="B35" s="106" t="s">
        <v>276</v>
      </c>
      <c r="C35" s="88">
        <v>2007</v>
      </c>
      <c r="D35" s="88" t="s">
        <v>206</v>
      </c>
      <c r="E35" s="106" t="s">
        <v>69</v>
      </c>
      <c r="F35" s="88">
        <v>0</v>
      </c>
      <c r="G35" s="88">
        <v>0</v>
      </c>
      <c r="H35" s="88">
        <v>0</v>
      </c>
      <c r="I35" s="88">
        <f>SUM(F35:H35)</f>
        <v>0</v>
      </c>
      <c r="J35" s="120">
        <v>0</v>
      </c>
      <c r="K35" s="76">
        <v>0</v>
      </c>
      <c r="L35" s="76">
        <v>0</v>
      </c>
      <c r="M35" s="76">
        <v>0</v>
      </c>
      <c r="N35" s="76">
        <f>K35+L35+M35</f>
        <v>0</v>
      </c>
      <c r="O35" s="121">
        <v>0</v>
      </c>
      <c r="P35" s="76">
        <v>428</v>
      </c>
      <c r="Q35" s="76">
        <v>0</v>
      </c>
      <c r="R35" s="76">
        <v>250</v>
      </c>
      <c r="S35" s="76">
        <f>P35+Q35+R35</f>
        <v>678</v>
      </c>
      <c r="T35" s="122">
        <v>28</v>
      </c>
      <c r="U35" s="84">
        <v>0</v>
      </c>
      <c r="V35" s="76">
        <v>0</v>
      </c>
      <c r="W35" s="76">
        <v>0</v>
      </c>
      <c r="X35" s="76">
        <f>U35+V35+W35</f>
        <v>0</v>
      </c>
      <c r="Y35" s="100">
        <v>0</v>
      </c>
      <c r="Z35" s="76"/>
      <c r="AA35" s="76"/>
      <c r="AB35" s="76"/>
      <c r="AC35" s="76">
        <f>Z35+AA35+AB35</f>
        <v>0</v>
      </c>
      <c r="AD35" s="82"/>
      <c r="AE35" s="121">
        <f>SUM(J35+O35+T35+Y35+AC35)</f>
        <v>28</v>
      </c>
    </row>
    <row r="36" spans="1:31" ht="15.75" customHeight="1" x14ac:dyDescent="0.2">
      <c r="A36" s="88">
        <v>32</v>
      </c>
      <c r="B36" s="106" t="s">
        <v>311</v>
      </c>
      <c r="C36" s="88">
        <v>2007</v>
      </c>
      <c r="D36" s="90" t="s">
        <v>206</v>
      </c>
      <c r="E36" s="89" t="s">
        <v>14</v>
      </c>
      <c r="F36" s="88">
        <v>0</v>
      </c>
      <c r="G36" s="90">
        <v>0</v>
      </c>
      <c r="H36" s="90">
        <v>0</v>
      </c>
      <c r="I36" s="88">
        <f>SUM(F36:H36)</f>
        <v>0</v>
      </c>
      <c r="J36" s="120">
        <v>0</v>
      </c>
      <c r="K36" s="84">
        <v>225</v>
      </c>
      <c r="L36" s="84">
        <v>348</v>
      </c>
      <c r="M36" s="76">
        <v>191</v>
      </c>
      <c r="N36" s="76">
        <f>K36+L36+M36</f>
        <v>764</v>
      </c>
      <c r="O36" s="121">
        <v>28</v>
      </c>
      <c r="P36" s="76">
        <v>0</v>
      </c>
      <c r="Q36" s="76">
        <v>0</v>
      </c>
      <c r="R36" s="76">
        <v>0</v>
      </c>
      <c r="S36" s="76">
        <f>P36+Q36+R36</f>
        <v>0</v>
      </c>
      <c r="T36" s="122">
        <v>0</v>
      </c>
      <c r="U36" s="84">
        <v>0</v>
      </c>
      <c r="V36" s="76">
        <v>0</v>
      </c>
      <c r="W36" s="76">
        <v>0</v>
      </c>
      <c r="X36" s="76">
        <f>U36+V36+W36</f>
        <v>0</v>
      </c>
      <c r="Y36" s="100">
        <v>0</v>
      </c>
      <c r="Z36" s="76"/>
      <c r="AA36" s="76"/>
      <c r="AB36" s="76"/>
      <c r="AC36" s="76">
        <f>Z36+AA36+AB36</f>
        <v>0</v>
      </c>
      <c r="AD36" s="82"/>
      <c r="AE36" s="121">
        <f>SUM(J36+O36+T36+Y36+AC36)</f>
        <v>28</v>
      </c>
    </row>
    <row r="37" spans="1:31" ht="15.75" customHeight="1" x14ac:dyDescent="0.2">
      <c r="A37" s="88">
        <v>35</v>
      </c>
      <c r="B37" s="89" t="s">
        <v>224</v>
      </c>
      <c r="C37" s="89">
        <v>2007</v>
      </c>
      <c r="D37" s="90" t="s">
        <v>206</v>
      </c>
      <c r="E37" s="89" t="s">
        <v>21</v>
      </c>
      <c r="F37" s="90">
        <v>166</v>
      </c>
      <c r="G37" s="88">
        <v>342</v>
      </c>
      <c r="H37" s="88">
        <v>275</v>
      </c>
      <c r="I37" s="88">
        <f>SUM(F37:H37)</f>
        <v>783</v>
      </c>
      <c r="J37" s="120">
        <v>25</v>
      </c>
      <c r="K37" s="84">
        <v>0</v>
      </c>
      <c r="L37" s="84">
        <v>0</v>
      </c>
      <c r="M37" s="76">
        <v>0</v>
      </c>
      <c r="N37" s="76">
        <f>K37+L37+M37</f>
        <v>0</v>
      </c>
      <c r="O37" s="121">
        <v>0</v>
      </c>
      <c r="P37" s="76">
        <v>0</v>
      </c>
      <c r="Q37" s="76">
        <v>0</v>
      </c>
      <c r="R37" s="76">
        <v>0</v>
      </c>
      <c r="S37" s="76">
        <f>P37+Q37+R37</f>
        <v>0</v>
      </c>
      <c r="T37" s="122">
        <v>0</v>
      </c>
      <c r="U37" s="84">
        <v>0</v>
      </c>
      <c r="V37" s="76">
        <v>0</v>
      </c>
      <c r="W37" s="76">
        <v>0</v>
      </c>
      <c r="X37" s="76">
        <f>U37+V37+W37</f>
        <v>0</v>
      </c>
      <c r="Y37" s="100">
        <v>0</v>
      </c>
      <c r="Z37" s="76"/>
      <c r="AA37" s="76"/>
      <c r="AB37" s="76"/>
      <c r="AC37" s="76">
        <f>Z37+AA37+AB37</f>
        <v>0</v>
      </c>
      <c r="AD37" s="82"/>
      <c r="AE37" s="121">
        <f>SUM(J37+O37+T37+Y37+AC37)</f>
        <v>25</v>
      </c>
    </row>
    <row r="38" spans="1:31" ht="15.75" customHeight="1" x14ac:dyDescent="0.2">
      <c r="A38" s="88">
        <v>36</v>
      </c>
      <c r="B38" s="83" t="s">
        <v>227</v>
      </c>
      <c r="C38" s="83">
        <v>2007</v>
      </c>
      <c r="D38" s="84" t="s">
        <v>206</v>
      </c>
      <c r="E38" s="83" t="s">
        <v>222</v>
      </c>
      <c r="F38" s="84">
        <v>108</v>
      </c>
      <c r="G38" s="84">
        <v>353</v>
      </c>
      <c r="H38" s="84">
        <v>180</v>
      </c>
      <c r="I38" s="76">
        <f>SUM(F38:H38)</f>
        <v>641</v>
      </c>
      <c r="J38" s="120">
        <v>18</v>
      </c>
      <c r="K38" s="76">
        <v>0</v>
      </c>
      <c r="L38" s="76">
        <v>0</v>
      </c>
      <c r="M38" s="76">
        <v>0</v>
      </c>
      <c r="N38" s="76">
        <f>K38+L38+M38</f>
        <v>0</v>
      </c>
      <c r="O38" s="121">
        <v>0</v>
      </c>
      <c r="P38" s="76">
        <v>0</v>
      </c>
      <c r="Q38" s="76">
        <v>0</v>
      </c>
      <c r="R38" s="76">
        <v>0</v>
      </c>
      <c r="S38" s="76">
        <f>P38+Q38+R38</f>
        <v>0</v>
      </c>
      <c r="T38" s="122">
        <v>0</v>
      </c>
      <c r="U38" s="84">
        <v>0</v>
      </c>
      <c r="V38" s="76">
        <v>0</v>
      </c>
      <c r="W38" s="76">
        <v>0</v>
      </c>
      <c r="X38" s="76">
        <f>U38+V38+W38</f>
        <v>0</v>
      </c>
      <c r="Y38" s="100">
        <v>0</v>
      </c>
      <c r="Z38" s="76"/>
      <c r="AA38" s="76"/>
      <c r="AB38" s="76"/>
      <c r="AC38" s="76">
        <f>Z38+AA38+AB38</f>
        <v>0</v>
      </c>
      <c r="AD38" s="82"/>
      <c r="AE38" s="121">
        <f>SUM(J38+O38+T38+Y38+AC38)</f>
        <v>18</v>
      </c>
    </row>
    <row r="39" spans="1:31" ht="15.75" customHeight="1" x14ac:dyDescent="0.2">
      <c r="A39" s="88">
        <v>36</v>
      </c>
      <c r="B39" s="83" t="s">
        <v>233</v>
      </c>
      <c r="C39" s="83">
        <v>2007</v>
      </c>
      <c r="D39" s="84" t="s">
        <v>206</v>
      </c>
      <c r="E39" s="83" t="s">
        <v>19</v>
      </c>
      <c r="F39" s="84">
        <v>7</v>
      </c>
      <c r="G39" s="76">
        <v>195</v>
      </c>
      <c r="H39" s="76">
        <v>164</v>
      </c>
      <c r="I39" s="76">
        <f>SUM(F39:H39)</f>
        <v>366</v>
      </c>
      <c r="J39" s="120">
        <v>8</v>
      </c>
      <c r="K39" s="76">
        <v>159</v>
      </c>
      <c r="L39" s="76">
        <v>0</v>
      </c>
      <c r="M39" s="76">
        <v>143</v>
      </c>
      <c r="N39" s="76">
        <f>K39+L39+M39</f>
        <v>302</v>
      </c>
      <c r="O39" s="121">
        <v>10</v>
      </c>
      <c r="P39" s="84">
        <v>0</v>
      </c>
      <c r="Q39" s="76">
        <v>0</v>
      </c>
      <c r="R39" s="76">
        <v>0</v>
      </c>
      <c r="S39" s="76">
        <f>P39+Q39+R39</f>
        <v>0</v>
      </c>
      <c r="T39" s="122">
        <v>0</v>
      </c>
      <c r="U39" s="84">
        <v>0</v>
      </c>
      <c r="V39" s="76">
        <v>0</v>
      </c>
      <c r="W39" s="76">
        <v>0</v>
      </c>
      <c r="X39" s="76">
        <f>U39+V39+W39</f>
        <v>0</v>
      </c>
      <c r="Y39" s="100">
        <v>0</v>
      </c>
      <c r="Z39" s="76"/>
      <c r="AA39" s="76"/>
      <c r="AB39" s="76"/>
      <c r="AC39" s="76">
        <f>Z39+AA39+AB39</f>
        <v>0</v>
      </c>
      <c r="AD39" s="82"/>
      <c r="AE39" s="121">
        <f>SUM(J39+O39+T39+Y39+AC39)</f>
        <v>18</v>
      </c>
    </row>
    <row r="40" spans="1:31" ht="15.75" customHeight="1" x14ac:dyDescent="0.2">
      <c r="A40" s="88">
        <v>36</v>
      </c>
      <c r="B40" s="77" t="s">
        <v>317</v>
      </c>
      <c r="C40" s="76">
        <v>2006</v>
      </c>
      <c r="D40" s="76" t="s">
        <v>206</v>
      </c>
      <c r="E40" s="77" t="s">
        <v>21</v>
      </c>
      <c r="F40" s="76">
        <v>0</v>
      </c>
      <c r="G40" s="84">
        <v>0</v>
      </c>
      <c r="H40" s="84">
        <v>0</v>
      </c>
      <c r="I40" s="76">
        <f>SUM(F40:H40)</f>
        <v>0</v>
      </c>
      <c r="J40" s="120">
        <v>0</v>
      </c>
      <c r="K40" s="84">
        <v>334</v>
      </c>
      <c r="L40" s="84">
        <v>0</v>
      </c>
      <c r="M40" s="76">
        <v>275</v>
      </c>
      <c r="N40" s="76">
        <f>K40+L40+M40</f>
        <v>609</v>
      </c>
      <c r="O40" s="121">
        <v>18</v>
      </c>
      <c r="P40" s="76">
        <v>0</v>
      </c>
      <c r="Q40" s="76">
        <v>0</v>
      </c>
      <c r="R40" s="76">
        <v>0</v>
      </c>
      <c r="S40" s="76">
        <f>P40+Q40+R40</f>
        <v>0</v>
      </c>
      <c r="T40" s="122">
        <v>0</v>
      </c>
      <c r="U40" s="84">
        <v>0</v>
      </c>
      <c r="V40" s="76">
        <v>0</v>
      </c>
      <c r="W40" s="76">
        <v>0</v>
      </c>
      <c r="X40" s="76">
        <f>U40+V40+W40</f>
        <v>0</v>
      </c>
      <c r="Y40" s="100">
        <v>0</v>
      </c>
      <c r="Z40" s="76"/>
      <c r="AA40" s="76"/>
      <c r="AB40" s="76"/>
      <c r="AC40" s="76">
        <f>Z40+AA40+AB40</f>
        <v>0</v>
      </c>
      <c r="AD40" s="82"/>
      <c r="AE40" s="121">
        <f>SUM(J40+O40+T40+Y40+AC40)</f>
        <v>18</v>
      </c>
    </row>
    <row r="41" spans="1:31" ht="15.75" customHeight="1" x14ac:dyDescent="0.2">
      <c r="A41" s="88">
        <v>39</v>
      </c>
      <c r="B41" s="83" t="s">
        <v>228</v>
      </c>
      <c r="C41" s="83">
        <v>2007</v>
      </c>
      <c r="D41" s="84" t="s">
        <v>206</v>
      </c>
      <c r="E41" s="83" t="s">
        <v>43</v>
      </c>
      <c r="F41" s="84">
        <v>115</v>
      </c>
      <c r="G41" s="84">
        <v>361</v>
      </c>
      <c r="H41" s="84">
        <v>152</v>
      </c>
      <c r="I41" s="76">
        <f>SUM(F41:H41)</f>
        <v>628</v>
      </c>
      <c r="J41" s="120">
        <v>16</v>
      </c>
      <c r="K41" s="84">
        <v>0</v>
      </c>
      <c r="L41" s="84">
        <v>0</v>
      </c>
      <c r="M41" s="76">
        <v>0</v>
      </c>
      <c r="N41" s="76">
        <f>K41+L41+M41</f>
        <v>0</v>
      </c>
      <c r="O41" s="121">
        <v>0</v>
      </c>
      <c r="P41" s="76">
        <v>0</v>
      </c>
      <c r="Q41" s="76">
        <v>0</v>
      </c>
      <c r="R41" s="76">
        <v>0</v>
      </c>
      <c r="S41" s="76">
        <f>P41+Q41+R41</f>
        <v>0</v>
      </c>
      <c r="T41" s="122">
        <v>0</v>
      </c>
      <c r="U41" s="84">
        <v>0</v>
      </c>
      <c r="V41" s="76">
        <v>0</v>
      </c>
      <c r="W41" s="76">
        <v>0</v>
      </c>
      <c r="X41" s="76">
        <f>U41+V41+W41</f>
        <v>0</v>
      </c>
      <c r="Y41" s="100">
        <v>0</v>
      </c>
      <c r="Z41" s="76"/>
      <c r="AA41" s="76"/>
      <c r="AB41" s="76"/>
      <c r="AC41" s="76">
        <f>Z41+AA41+AB41</f>
        <v>0</v>
      </c>
      <c r="AD41" s="82"/>
      <c r="AE41" s="121">
        <f>SUM(J41+O41+T41+Y41+AC41)</f>
        <v>16</v>
      </c>
    </row>
    <row r="42" spans="1:31" ht="15.75" customHeight="1" x14ac:dyDescent="0.2">
      <c r="A42" s="88">
        <v>40</v>
      </c>
      <c r="B42" s="83" t="s">
        <v>230</v>
      </c>
      <c r="C42" s="83">
        <v>2007</v>
      </c>
      <c r="D42" s="84" t="s">
        <v>206</v>
      </c>
      <c r="E42" s="83" t="s">
        <v>231</v>
      </c>
      <c r="F42" s="76"/>
      <c r="G42" s="76">
        <v>351</v>
      </c>
      <c r="H42" s="76">
        <v>173</v>
      </c>
      <c r="I42" s="76">
        <f>SUM(F42:H42)</f>
        <v>524</v>
      </c>
      <c r="J42" s="120">
        <v>12</v>
      </c>
      <c r="K42" s="76">
        <v>0</v>
      </c>
      <c r="L42" s="76">
        <v>0</v>
      </c>
      <c r="M42" s="76">
        <v>0</v>
      </c>
      <c r="N42" s="76">
        <f>K42+L42+M42</f>
        <v>0</v>
      </c>
      <c r="O42" s="121">
        <v>0</v>
      </c>
      <c r="P42" s="76">
        <v>0</v>
      </c>
      <c r="Q42" s="76">
        <v>0</v>
      </c>
      <c r="R42" s="76">
        <v>0</v>
      </c>
      <c r="S42" s="76">
        <v>0</v>
      </c>
      <c r="T42" s="122">
        <v>0</v>
      </c>
      <c r="U42" s="84">
        <v>0</v>
      </c>
      <c r="V42" s="76">
        <v>0</v>
      </c>
      <c r="W42" s="76">
        <v>0</v>
      </c>
      <c r="X42" s="76">
        <f>U42+V42+W42</f>
        <v>0</v>
      </c>
      <c r="Y42" s="100">
        <v>0</v>
      </c>
      <c r="Z42" s="84"/>
      <c r="AA42" s="84"/>
      <c r="AB42" s="84"/>
      <c r="AC42" s="76">
        <f>Z42+AA42+AB42</f>
        <v>0</v>
      </c>
      <c r="AD42" s="82"/>
      <c r="AE42" s="121">
        <f>SUM(J42+O42+T42+Y42+AC42)</f>
        <v>12</v>
      </c>
    </row>
    <row r="43" spans="1:31" ht="15.75" customHeight="1" x14ac:dyDescent="0.2">
      <c r="A43" s="88">
        <v>40</v>
      </c>
      <c r="B43" s="77" t="s">
        <v>312</v>
      </c>
      <c r="C43" s="76">
        <v>2007</v>
      </c>
      <c r="D43" s="76" t="s">
        <v>206</v>
      </c>
      <c r="E43" s="77" t="s">
        <v>19</v>
      </c>
      <c r="F43" s="76">
        <v>0</v>
      </c>
      <c r="G43" s="84">
        <v>0</v>
      </c>
      <c r="H43" s="84">
        <v>0</v>
      </c>
      <c r="I43" s="76">
        <f>SUM(F43:H43)</f>
        <v>0</v>
      </c>
      <c r="J43" s="120">
        <v>0</v>
      </c>
      <c r="K43" s="84">
        <v>178</v>
      </c>
      <c r="L43" s="84">
        <v>0</v>
      </c>
      <c r="M43" s="76">
        <v>135</v>
      </c>
      <c r="N43" s="76">
        <f>K43+L43+M43</f>
        <v>313</v>
      </c>
      <c r="O43" s="121">
        <v>12</v>
      </c>
      <c r="P43" s="76">
        <v>0</v>
      </c>
      <c r="Q43" s="76">
        <v>0</v>
      </c>
      <c r="R43" s="76">
        <v>0</v>
      </c>
      <c r="S43" s="76">
        <f>P43+Q43+R43</f>
        <v>0</v>
      </c>
      <c r="T43" s="122">
        <v>0</v>
      </c>
      <c r="U43" s="84">
        <v>0</v>
      </c>
      <c r="V43" s="76">
        <v>0</v>
      </c>
      <c r="W43" s="76">
        <v>0</v>
      </c>
      <c r="X43" s="76">
        <f>U43+V43+W43</f>
        <v>0</v>
      </c>
      <c r="Y43" s="100">
        <v>0</v>
      </c>
      <c r="Z43" s="76"/>
      <c r="AA43" s="76"/>
      <c r="AB43" s="76"/>
      <c r="AC43" s="76">
        <f>Z43+AA43+AB43</f>
        <v>0</v>
      </c>
      <c r="AD43" s="82"/>
      <c r="AE43" s="121">
        <f>SUM(J43+O43+T43+Y43+AC43)</f>
        <v>12</v>
      </c>
    </row>
    <row r="44" spans="1:31" ht="15.75" customHeight="1" x14ac:dyDescent="0.2">
      <c r="A44" s="88">
        <v>42</v>
      </c>
      <c r="B44" s="83" t="s">
        <v>309</v>
      </c>
      <c r="C44" s="84">
        <v>2006</v>
      </c>
      <c r="D44" s="84" t="s">
        <v>206</v>
      </c>
      <c r="E44" s="83" t="s">
        <v>19</v>
      </c>
      <c r="F44" s="84">
        <v>0</v>
      </c>
      <c r="G44" s="84">
        <v>0</v>
      </c>
      <c r="H44" s="84">
        <v>0</v>
      </c>
      <c r="I44" s="76">
        <f>SUM(F44:H44)</f>
        <v>0</v>
      </c>
      <c r="J44" s="120">
        <v>0</v>
      </c>
      <c r="K44" s="84">
        <v>0</v>
      </c>
      <c r="L44" s="84">
        <v>0</v>
      </c>
      <c r="M44" s="76">
        <v>284</v>
      </c>
      <c r="N44" s="76">
        <f>K44+L44+M44</f>
        <v>284</v>
      </c>
      <c r="O44" s="121">
        <v>8</v>
      </c>
      <c r="P44" s="76">
        <v>0</v>
      </c>
      <c r="Q44" s="76">
        <v>0</v>
      </c>
      <c r="R44" s="76">
        <v>0</v>
      </c>
      <c r="S44" s="76">
        <f>P44+Q44+R44</f>
        <v>0</v>
      </c>
      <c r="T44" s="122">
        <v>1</v>
      </c>
      <c r="U44" s="84">
        <v>0</v>
      </c>
      <c r="V44" s="76">
        <v>0</v>
      </c>
      <c r="W44" s="76">
        <v>0</v>
      </c>
      <c r="X44" s="76">
        <f>U44+V44+W44</f>
        <v>0</v>
      </c>
      <c r="Y44" s="100">
        <v>0</v>
      </c>
      <c r="Z44" s="76"/>
      <c r="AA44" s="76"/>
      <c r="AB44" s="76"/>
      <c r="AC44" s="76">
        <f>Z44+AA44+AB44</f>
        <v>0</v>
      </c>
      <c r="AD44" s="82"/>
      <c r="AE44" s="121">
        <f>SUM(J44+O44+T44+Y44+AC44)</f>
        <v>9</v>
      </c>
    </row>
  </sheetData>
  <sortState ref="A3:AE44">
    <sortCondition descending="1" ref="AE3:AE44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="D43" sqref="D43"/>
    </sheetView>
  </sheetViews>
  <sheetFormatPr baseColWidth="10" defaultColWidth="9.140625" defaultRowHeight="12.75" x14ac:dyDescent="0.2"/>
  <cols>
    <col min="1" max="1" width="30" customWidth="1"/>
    <col min="2" max="2" width="7.5703125" style="9" customWidth="1"/>
    <col min="3" max="3" width="6.28515625" customWidth="1"/>
    <col min="4" max="4" width="37.42578125" customWidth="1"/>
    <col min="5" max="1025" width="8.7109375" customWidth="1"/>
  </cols>
  <sheetData>
    <row r="2" spans="1:5" x14ac:dyDescent="0.2">
      <c r="A2">
        <v>1</v>
      </c>
      <c r="B2" s="9">
        <v>100</v>
      </c>
    </row>
    <row r="3" spans="1:5" x14ac:dyDescent="0.2">
      <c r="A3">
        <v>2</v>
      </c>
      <c r="B3" s="9">
        <v>90</v>
      </c>
    </row>
    <row r="4" spans="1:5" x14ac:dyDescent="0.2">
      <c r="A4">
        <v>3</v>
      </c>
      <c r="B4" s="9">
        <v>80</v>
      </c>
    </row>
    <row r="5" spans="1:5" x14ac:dyDescent="0.2">
      <c r="A5">
        <v>4</v>
      </c>
      <c r="B5" s="9">
        <v>75</v>
      </c>
    </row>
    <row r="6" spans="1:5" x14ac:dyDescent="0.2">
      <c r="A6">
        <v>5</v>
      </c>
      <c r="B6" s="9">
        <v>70</v>
      </c>
    </row>
    <row r="7" spans="1:5" x14ac:dyDescent="0.2">
      <c r="A7">
        <v>6</v>
      </c>
      <c r="B7" s="9">
        <v>65</v>
      </c>
    </row>
    <row r="8" spans="1:5" x14ac:dyDescent="0.2">
      <c r="A8">
        <v>7</v>
      </c>
      <c r="B8" s="9">
        <v>60</v>
      </c>
    </row>
    <row r="9" spans="1:5" x14ac:dyDescent="0.2">
      <c r="A9">
        <v>8</v>
      </c>
      <c r="B9" s="9">
        <v>55</v>
      </c>
    </row>
    <row r="10" spans="1:5" x14ac:dyDescent="0.2">
      <c r="A10">
        <v>9</v>
      </c>
      <c r="B10" s="9">
        <v>52</v>
      </c>
    </row>
    <row r="11" spans="1:5" x14ac:dyDescent="0.2">
      <c r="A11">
        <v>10</v>
      </c>
      <c r="B11" s="9">
        <v>49</v>
      </c>
    </row>
    <row r="12" spans="1:5" x14ac:dyDescent="0.2">
      <c r="A12">
        <v>11</v>
      </c>
      <c r="B12" s="9">
        <v>46</v>
      </c>
    </row>
    <row r="13" spans="1:5" x14ac:dyDescent="0.2">
      <c r="A13">
        <v>12</v>
      </c>
      <c r="B13" s="9">
        <v>43</v>
      </c>
    </row>
    <row r="14" spans="1:5" x14ac:dyDescent="0.2">
      <c r="A14">
        <v>13</v>
      </c>
      <c r="B14" s="9">
        <v>40</v>
      </c>
    </row>
    <row r="15" spans="1:5" x14ac:dyDescent="0.2">
      <c r="A15">
        <v>14</v>
      </c>
      <c r="B15" s="9">
        <v>37</v>
      </c>
    </row>
    <row r="16" spans="1:5" x14ac:dyDescent="0.2">
      <c r="A16">
        <v>15</v>
      </c>
      <c r="B16" s="9">
        <v>34</v>
      </c>
      <c r="E16" t="s">
        <v>2</v>
      </c>
    </row>
    <row r="17" spans="1:5" x14ac:dyDescent="0.2">
      <c r="A17">
        <v>16</v>
      </c>
      <c r="B17" s="9">
        <v>31</v>
      </c>
    </row>
    <row r="18" spans="1:5" x14ac:dyDescent="0.2">
      <c r="A18">
        <v>17</v>
      </c>
      <c r="B18" s="9">
        <v>28</v>
      </c>
    </row>
    <row r="19" spans="1:5" x14ac:dyDescent="0.2">
      <c r="A19">
        <v>18</v>
      </c>
      <c r="B19" s="9">
        <v>25</v>
      </c>
    </row>
    <row r="20" spans="1:5" x14ac:dyDescent="0.2">
      <c r="A20">
        <v>19</v>
      </c>
      <c r="B20" s="9">
        <v>22</v>
      </c>
    </row>
    <row r="21" spans="1:5" x14ac:dyDescent="0.2">
      <c r="A21">
        <v>20</v>
      </c>
      <c r="B21" s="9">
        <v>20</v>
      </c>
      <c r="D21" t="s">
        <v>2</v>
      </c>
    </row>
    <row r="22" spans="1:5" x14ac:dyDescent="0.2">
      <c r="A22">
        <v>21</v>
      </c>
      <c r="B22" s="9">
        <v>18</v>
      </c>
    </row>
    <row r="23" spans="1:5" x14ac:dyDescent="0.2">
      <c r="A23">
        <v>22</v>
      </c>
      <c r="B23" s="9">
        <v>16</v>
      </c>
      <c r="E23" t="s">
        <v>2</v>
      </c>
    </row>
    <row r="24" spans="1:5" x14ac:dyDescent="0.2">
      <c r="A24">
        <v>23</v>
      </c>
      <c r="B24" s="9">
        <v>14</v>
      </c>
    </row>
    <row r="25" spans="1:5" x14ac:dyDescent="0.2">
      <c r="A25">
        <v>24</v>
      </c>
      <c r="B25" s="9">
        <v>12</v>
      </c>
    </row>
    <row r="26" spans="1:5" x14ac:dyDescent="0.2">
      <c r="A26">
        <v>25</v>
      </c>
      <c r="B26" s="9">
        <v>10</v>
      </c>
    </row>
    <row r="27" spans="1:5" x14ac:dyDescent="0.2">
      <c r="A27">
        <v>26</v>
      </c>
      <c r="B27" s="9">
        <v>8</v>
      </c>
    </row>
    <row r="28" spans="1:5" x14ac:dyDescent="0.2">
      <c r="A28">
        <v>27</v>
      </c>
      <c r="B28" s="9">
        <v>6</v>
      </c>
    </row>
    <row r="29" spans="1:5" x14ac:dyDescent="0.2">
      <c r="A29">
        <v>28</v>
      </c>
      <c r="B29" s="9">
        <v>4</v>
      </c>
    </row>
    <row r="30" spans="1:5" x14ac:dyDescent="0.2">
      <c r="A30">
        <v>29</v>
      </c>
      <c r="B30" s="9">
        <v>2</v>
      </c>
    </row>
    <row r="31" spans="1:5" x14ac:dyDescent="0.2">
      <c r="A31">
        <v>30</v>
      </c>
      <c r="B31" s="9">
        <v>1</v>
      </c>
    </row>
    <row r="32" spans="1:5" x14ac:dyDescent="0.2">
      <c r="A32">
        <v>31</v>
      </c>
      <c r="B32" s="9">
        <v>1</v>
      </c>
    </row>
    <row r="33" spans="1:2" x14ac:dyDescent="0.2">
      <c r="A33">
        <v>32</v>
      </c>
      <c r="B33" s="9">
        <v>1</v>
      </c>
    </row>
    <row r="34" spans="1:2" x14ac:dyDescent="0.2">
      <c r="A34">
        <v>33</v>
      </c>
      <c r="B34" s="9">
        <v>1</v>
      </c>
    </row>
    <row r="35" spans="1:2" x14ac:dyDescent="0.2">
      <c r="A35">
        <v>34</v>
      </c>
      <c r="B35" s="9">
        <v>1</v>
      </c>
    </row>
    <row r="36" spans="1:2" x14ac:dyDescent="0.2">
      <c r="A36">
        <v>35</v>
      </c>
      <c r="B36" s="9">
        <v>1</v>
      </c>
    </row>
    <row r="37" spans="1:2" x14ac:dyDescent="0.2">
      <c r="A37">
        <v>36</v>
      </c>
      <c r="B37" s="9">
        <v>1</v>
      </c>
    </row>
    <row r="38" spans="1:2" x14ac:dyDescent="0.2">
      <c r="A38">
        <v>37</v>
      </c>
      <c r="B38" s="9">
        <v>1</v>
      </c>
    </row>
    <row r="39" spans="1:2" x14ac:dyDescent="0.2">
      <c r="A39">
        <v>38</v>
      </c>
      <c r="B39" s="9">
        <v>1</v>
      </c>
    </row>
    <row r="40" spans="1:2" x14ac:dyDescent="0.2">
      <c r="A40">
        <v>39</v>
      </c>
      <c r="B40" s="9">
        <v>1</v>
      </c>
    </row>
    <row r="41" spans="1:2" x14ac:dyDescent="0.2">
      <c r="A41">
        <v>40</v>
      </c>
      <c r="B41" s="9">
        <v>1</v>
      </c>
    </row>
    <row r="42" spans="1:2" x14ac:dyDescent="0.2">
      <c r="A42">
        <v>41</v>
      </c>
      <c r="B42" s="9">
        <v>1</v>
      </c>
    </row>
    <row r="43" spans="1:2" x14ac:dyDescent="0.2">
      <c r="A43">
        <v>42</v>
      </c>
      <c r="B43" s="9">
        <v>1</v>
      </c>
    </row>
    <row r="44" spans="1:2" x14ac:dyDescent="0.2">
      <c r="A44">
        <v>43</v>
      </c>
      <c r="B44" s="9">
        <v>1</v>
      </c>
    </row>
    <row r="45" spans="1:2" x14ac:dyDescent="0.2">
      <c r="A45">
        <v>44</v>
      </c>
      <c r="B45" s="9">
        <v>1</v>
      </c>
    </row>
    <row r="46" spans="1:2" x14ac:dyDescent="0.2">
      <c r="A46">
        <v>45</v>
      </c>
      <c r="B46" s="9">
        <v>1</v>
      </c>
    </row>
    <row r="47" spans="1:2" x14ac:dyDescent="0.2">
      <c r="A47">
        <v>46</v>
      </c>
      <c r="B47" s="9">
        <v>1</v>
      </c>
    </row>
    <row r="48" spans="1:2" x14ac:dyDescent="0.2">
      <c r="A48">
        <v>47</v>
      </c>
      <c r="B48" s="9">
        <v>1</v>
      </c>
    </row>
    <row r="49" spans="1:2" x14ac:dyDescent="0.2">
      <c r="A49">
        <v>48</v>
      </c>
      <c r="B49" s="9">
        <v>1</v>
      </c>
    </row>
    <row r="50" spans="1:2" x14ac:dyDescent="0.2">
      <c r="A50">
        <v>49</v>
      </c>
      <c r="B50" s="9">
        <v>1</v>
      </c>
    </row>
    <row r="51" spans="1:2" x14ac:dyDescent="0.2">
      <c r="A51">
        <v>50</v>
      </c>
      <c r="B51" s="9">
        <v>1</v>
      </c>
    </row>
    <row r="52" spans="1:2" x14ac:dyDescent="0.2">
      <c r="A52">
        <v>51</v>
      </c>
      <c r="B52" s="9">
        <v>1</v>
      </c>
    </row>
    <row r="53" spans="1:2" x14ac:dyDescent="0.2">
      <c r="A53">
        <v>52</v>
      </c>
      <c r="B53" s="9">
        <v>1</v>
      </c>
    </row>
    <row r="54" spans="1:2" x14ac:dyDescent="0.2">
      <c r="A54">
        <v>53</v>
      </c>
      <c r="B54" s="9">
        <v>1</v>
      </c>
    </row>
    <row r="55" spans="1:2" x14ac:dyDescent="0.2">
      <c r="A55">
        <v>54</v>
      </c>
      <c r="B55" s="9">
        <v>1</v>
      </c>
    </row>
    <row r="56" spans="1:2" x14ac:dyDescent="0.2">
      <c r="A56">
        <v>55</v>
      </c>
      <c r="B56" s="9">
        <v>1</v>
      </c>
    </row>
    <row r="57" spans="1:2" x14ac:dyDescent="0.2">
      <c r="A57">
        <v>56</v>
      </c>
      <c r="B57" s="9">
        <v>1</v>
      </c>
    </row>
    <row r="58" spans="1:2" x14ac:dyDescent="0.2">
      <c r="A58">
        <v>57</v>
      </c>
      <c r="B58" s="9">
        <v>1</v>
      </c>
    </row>
    <row r="59" spans="1:2" x14ac:dyDescent="0.2">
      <c r="A59">
        <v>58</v>
      </c>
      <c r="B59" s="9">
        <v>1</v>
      </c>
    </row>
    <row r="60" spans="1:2" x14ac:dyDescent="0.2">
      <c r="A60">
        <v>59</v>
      </c>
      <c r="B60" s="9">
        <v>1</v>
      </c>
    </row>
    <row r="61" spans="1:2" x14ac:dyDescent="0.2">
      <c r="A61">
        <v>60</v>
      </c>
      <c r="B61" s="9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K17" sqref="K17"/>
    </sheetView>
  </sheetViews>
  <sheetFormatPr baseColWidth="10" defaultColWidth="9.140625" defaultRowHeight="15.75" customHeight="1" x14ac:dyDescent="0.2"/>
  <cols>
    <col min="1" max="1" width="5.140625" style="85" customWidth="1"/>
    <col min="2" max="2" width="39.140625" style="86" bestFit="1" customWidth="1"/>
    <col min="3" max="3" width="7.42578125" style="85" customWidth="1"/>
    <col min="4" max="4" width="7.7109375" style="85" customWidth="1"/>
    <col min="5" max="5" width="18.140625" style="74" customWidth="1"/>
    <col min="6" max="6" width="4.85546875" style="85" customWidth="1"/>
    <col min="7" max="7" width="19.5703125" style="86" customWidth="1"/>
    <col min="8" max="1017" width="8.7109375" style="86" customWidth="1"/>
    <col min="1018" max="16384" width="9.140625" style="86"/>
  </cols>
  <sheetData>
    <row r="1" spans="1:7" ht="15.75" customHeight="1" x14ac:dyDescent="0.2">
      <c r="E1" s="85" t="s">
        <v>330</v>
      </c>
    </row>
    <row r="2" spans="1:7" ht="15.75" customHeight="1" x14ac:dyDescent="0.2">
      <c r="C2" s="76" t="s">
        <v>141</v>
      </c>
      <c r="D2" s="76" t="s">
        <v>10</v>
      </c>
      <c r="E2" s="116" t="s">
        <v>234</v>
      </c>
      <c r="G2" s="85"/>
    </row>
    <row r="3" spans="1:7" ht="15.75" customHeight="1" x14ac:dyDescent="0.2">
      <c r="A3" s="79">
        <v>1</v>
      </c>
      <c r="B3" s="117" t="s">
        <v>21</v>
      </c>
      <c r="C3" s="76">
        <v>507</v>
      </c>
      <c r="D3" s="76">
        <v>667</v>
      </c>
      <c r="E3" s="79">
        <f t="shared" ref="E3:E19" si="0">SUM(C3:D3)</f>
        <v>1174</v>
      </c>
    </row>
    <row r="4" spans="1:7" ht="15.75" customHeight="1" x14ac:dyDescent="0.2">
      <c r="A4" s="79">
        <v>2</v>
      </c>
      <c r="B4" s="117" t="s">
        <v>14</v>
      </c>
      <c r="C4" s="76">
        <v>351</v>
      </c>
      <c r="D4" s="76">
        <v>722</v>
      </c>
      <c r="E4" s="79">
        <f t="shared" si="0"/>
        <v>1073</v>
      </c>
    </row>
    <row r="5" spans="1:7" ht="15.75" customHeight="1" x14ac:dyDescent="0.2">
      <c r="A5" s="79">
        <v>3</v>
      </c>
      <c r="B5" s="118" t="s">
        <v>11</v>
      </c>
      <c r="C5" s="76">
        <v>294</v>
      </c>
      <c r="D5" s="76">
        <v>569</v>
      </c>
      <c r="E5" s="79">
        <f t="shared" si="0"/>
        <v>863</v>
      </c>
    </row>
    <row r="6" spans="1:7" ht="15.75" customHeight="1" x14ac:dyDescent="0.2">
      <c r="A6" s="76">
        <v>4</v>
      </c>
      <c r="B6" s="89" t="s">
        <v>17</v>
      </c>
      <c r="C6" s="76">
        <v>467</v>
      </c>
      <c r="D6" s="76">
        <v>334</v>
      </c>
      <c r="E6" s="79">
        <f t="shared" si="0"/>
        <v>801</v>
      </c>
      <c r="F6" s="74"/>
      <c r="G6" s="119"/>
    </row>
    <row r="7" spans="1:7" ht="15.75" customHeight="1" x14ac:dyDescent="0.2">
      <c r="A7" s="76">
        <v>5</v>
      </c>
      <c r="B7" s="83" t="s">
        <v>19</v>
      </c>
      <c r="C7" s="76">
        <v>321</v>
      </c>
      <c r="D7" s="76">
        <v>301</v>
      </c>
      <c r="E7" s="79">
        <f t="shared" si="0"/>
        <v>622</v>
      </c>
    </row>
    <row r="8" spans="1:7" ht="15.75" customHeight="1" x14ac:dyDescent="0.2">
      <c r="A8" s="76">
        <v>6</v>
      </c>
      <c r="B8" s="89" t="s">
        <v>25</v>
      </c>
      <c r="C8" s="76">
        <v>224</v>
      </c>
      <c r="D8" s="76">
        <v>314</v>
      </c>
      <c r="E8" s="79">
        <f t="shared" si="0"/>
        <v>538</v>
      </c>
    </row>
    <row r="9" spans="1:7" ht="15.75" customHeight="1" x14ac:dyDescent="0.2">
      <c r="A9" s="76">
        <v>7</v>
      </c>
      <c r="B9" s="83" t="s">
        <v>55</v>
      </c>
      <c r="C9" s="76">
        <v>349</v>
      </c>
      <c r="D9" s="76">
        <v>33</v>
      </c>
      <c r="E9" s="79">
        <f t="shared" si="0"/>
        <v>382</v>
      </c>
    </row>
    <row r="10" spans="1:7" ht="15.75" customHeight="1" x14ac:dyDescent="0.2">
      <c r="A10" s="76">
        <v>8</v>
      </c>
      <c r="B10" s="83" t="s">
        <v>136</v>
      </c>
      <c r="C10" s="76">
        <v>220</v>
      </c>
      <c r="D10" s="76">
        <v>61</v>
      </c>
      <c r="E10" s="79">
        <f t="shared" si="0"/>
        <v>281</v>
      </c>
    </row>
    <row r="11" spans="1:7" ht="15.75" customHeight="1" x14ac:dyDescent="0.2">
      <c r="A11" s="76">
        <v>9</v>
      </c>
      <c r="B11" s="95" t="s">
        <v>43</v>
      </c>
      <c r="C11" s="76">
        <v>141</v>
      </c>
      <c r="D11" s="76">
        <v>139</v>
      </c>
      <c r="E11" s="79">
        <f t="shared" si="0"/>
        <v>280</v>
      </c>
      <c r="F11" s="74"/>
      <c r="G11" s="119"/>
    </row>
    <row r="12" spans="1:7" ht="15.75" customHeight="1" x14ac:dyDescent="0.2">
      <c r="A12" s="76">
        <v>10</v>
      </c>
      <c r="B12" s="83" t="s">
        <v>27</v>
      </c>
      <c r="C12" s="76">
        <v>66</v>
      </c>
      <c r="D12" s="76">
        <v>129</v>
      </c>
      <c r="E12" s="79">
        <f t="shared" si="0"/>
        <v>195</v>
      </c>
      <c r="F12" s="74"/>
      <c r="G12" s="119"/>
    </row>
    <row r="13" spans="1:7" ht="15.75" customHeight="1" x14ac:dyDescent="0.2">
      <c r="A13" s="76">
        <v>11</v>
      </c>
      <c r="B13" s="83" t="s">
        <v>69</v>
      </c>
      <c r="C13" s="76">
        <v>94</v>
      </c>
      <c r="D13" s="76">
        <v>5</v>
      </c>
      <c r="E13" s="79">
        <f t="shared" si="0"/>
        <v>99</v>
      </c>
    </row>
    <row r="14" spans="1:7" ht="15.75" customHeight="1" x14ac:dyDescent="0.2">
      <c r="A14" s="76">
        <v>112</v>
      </c>
      <c r="B14" s="95" t="s">
        <v>294</v>
      </c>
      <c r="C14" s="76">
        <v>19</v>
      </c>
      <c r="D14" s="76">
        <v>0</v>
      </c>
      <c r="E14" s="79">
        <f t="shared" si="0"/>
        <v>19</v>
      </c>
    </row>
    <row r="15" spans="1:7" ht="15.75" customHeight="1" x14ac:dyDescent="0.2">
      <c r="A15" s="76">
        <v>13</v>
      </c>
      <c r="B15" s="83" t="s">
        <v>76</v>
      </c>
      <c r="C15" s="76">
        <v>9</v>
      </c>
      <c r="D15" s="76">
        <v>6</v>
      </c>
      <c r="E15" s="79">
        <f t="shared" si="0"/>
        <v>15</v>
      </c>
    </row>
    <row r="16" spans="1:7" ht="15.75" customHeight="1" x14ac:dyDescent="0.2">
      <c r="A16" s="76">
        <v>14</v>
      </c>
      <c r="B16" s="80" t="s">
        <v>110</v>
      </c>
      <c r="C16" s="76">
        <v>2</v>
      </c>
      <c r="D16" s="76">
        <v>2</v>
      </c>
      <c r="E16" s="79">
        <f t="shared" si="0"/>
        <v>4</v>
      </c>
    </row>
    <row r="17" spans="1:7" ht="15.75" customHeight="1" x14ac:dyDescent="0.2">
      <c r="A17" s="76">
        <v>15</v>
      </c>
      <c r="B17" s="80" t="s">
        <v>254</v>
      </c>
      <c r="C17" s="76">
        <v>0</v>
      </c>
      <c r="D17" s="76">
        <v>4</v>
      </c>
      <c r="E17" s="79">
        <f t="shared" si="0"/>
        <v>4</v>
      </c>
    </row>
    <row r="18" spans="1:7" ht="15.75" customHeight="1" x14ac:dyDescent="0.2">
      <c r="A18" s="76">
        <v>16</v>
      </c>
      <c r="B18" s="83" t="s">
        <v>73</v>
      </c>
      <c r="C18" s="76">
        <v>0</v>
      </c>
      <c r="D18" s="76">
        <v>1</v>
      </c>
      <c r="E18" s="79">
        <f t="shared" si="0"/>
        <v>1</v>
      </c>
      <c r="G18" s="85"/>
    </row>
    <row r="19" spans="1:7" ht="15.75" customHeight="1" x14ac:dyDescent="0.2">
      <c r="A19" s="76">
        <v>16</v>
      </c>
      <c r="B19" s="83" t="s">
        <v>82</v>
      </c>
      <c r="C19" s="76">
        <v>0</v>
      </c>
      <c r="D19" s="76">
        <v>1</v>
      </c>
      <c r="E19" s="79">
        <f t="shared" si="0"/>
        <v>1</v>
      </c>
    </row>
    <row r="21" spans="1:7" ht="15.75" customHeight="1" x14ac:dyDescent="0.2">
      <c r="E21" s="85" t="s">
        <v>330</v>
      </c>
    </row>
    <row r="22" spans="1:7" ht="15.75" customHeight="1" x14ac:dyDescent="0.2">
      <c r="C22" s="76" t="s">
        <v>235</v>
      </c>
      <c r="D22" s="76" t="s">
        <v>236</v>
      </c>
      <c r="E22" s="116" t="s">
        <v>237</v>
      </c>
    </row>
    <row r="23" spans="1:7" ht="15.75" customHeight="1" x14ac:dyDescent="0.2">
      <c r="A23" s="79">
        <v>1</v>
      </c>
      <c r="B23" s="117" t="s">
        <v>21</v>
      </c>
      <c r="C23" s="76">
        <v>807</v>
      </c>
      <c r="D23" s="76">
        <v>486.5</v>
      </c>
      <c r="E23" s="79">
        <f t="shared" ref="E23:E36" si="1">SUM(C23+D23)</f>
        <v>1293.5</v>
      </c>
    </row>
    <row r="24" spans="1:7" ht="15.75" customHeight="1" x14ac:dyDescent="0.2">
      <c r="A24" s="79">
        <v>2</v>
      </c>
      <c r="B24" s="118" t="s">
        <v>27</v>
      </c>
      <c r="C24" s="76">
        <v>823</v>
      </c>
      <c r="D24" s="76">
        <v>213</v>
      </c>
      <c r="E24" s="79">
        <f t="shared" si="1"/>
        <v>1036</v>
      </c>
    </row>
    <row r="25" spans="1:7" ht="15.75" customHeight="1" x14ac:dyDescent="0.2">
      <c r="A25" s="79">
        <v>3</v>
      </c>
      <c r="B25" s="117" t="s">
        <v>25</v>
      </c>
      <c r="C25" s="76">
        <v>0</v>
      </c>
      <c r="D25" s="76">
        <v>829</v>
      </c>
      <c r="E25" s="79">
        <f t="shared" si="1"/>
        <v>829</v>
      </c>
    </row>
    <row r="26" spans="1:7" ht="15.75" customHeight="1" x14ac:dyDescent="0.2">
      <c r="A26" s="76">
        <v>4</v>
      </c>
      <c r="B26" s="83" t="s">
        <v>19</v>
      </c>
      <c r="C26" s="76">
        <v>226</v>
      </c>
      <c r="D26" s="76">
        <v>571.5</v>
      </c>
      <c r="E26" s="79">
        <f t="shared" si="1"/>
        <v>797.5</v>
      </c>
    </row>
    <row r="27" spans="1:7" ht="15.75" customHeight="1" x14ac:dyDescent="0.2">
      <c r="A27" s="76">
        <v>5</v>
      </c>
      <c r="B27" s="83" t="s">
        <v>69</v>
      </c>
      <c r="C27" s="76">
        <v>385</v>
      </c>
      <c r="D27" s="76">
        <v>10</v>
      </c>
      <c r="E27" s="79">
        <f t="shared" si="1"/>
        <v>395</v>
      </c>
    </row>
    <row r="28" spans="1:7" ht="15.75" customHeight="1" x14ac:dyDescent="0.2">
      <c r="A28" s="76">
        <v>6</v>
      </c>
      <c r="B28" s="95" t="s">
        <v>43</v>
      </c>
      <c r="C28" s="76">
        <v>109</v>
      </c>
      <c r="D28" s="76">
        <v>264</v>
      </c>
      <c r="E28" s="79">
        <f t="shared" si="1"/>
        <v>373</v>
      </c>
    </row>
    <row r="29" spans="1:7" ht="15.75" customHeight="1" x14ac:dyDescent="0.2">
      <c r="A29" s="76">
        <v>7</v>
      </c>
      <c r="B29" s="89" t="s">
        <v>14</v>
      </c>
      <c r="C29" s="76">
        <v>85</v>
      </c>
      <c r="D29" s="76">
        <v>224</v>
      </c>
      <c r="E29" s="79">
        <f t="shared" si="1"/>
        <v>309</v>
      </c>
    </row>
    <row r="30" spans="1:7" ht="15.75" customHeight="1" x14ac:dyDescent="0.2">
      <c r="A30" s="76">
        <v>8</v>
      </c>
      <c r="B30" s="83" t="s">
        <v>55</v>
      </c>
      <c r="C30" s="76">
        <v>60</v>
      </c>
      <c r="D30" s="76">
        <v>204</v>
      </c>
      <c r="E30" s="79">
        <f t="shared" si="1"/>
        <v>264</v>
      </c>
    </row>
    <row r="31" spans="1:7" ht="15.75" customHeight="1" x14ac:dyDescent="0.2">
      <c r="A31" s="76">
        <v>9</v>
      </c>
      <c r="B31" s="83" t="s">
        <v>136</v>
      </c>
      <c r="C31" s="76">
        <v>129</v>
      </c>
      <c r="D31" s="76">
        <v>132</v>
      </c>
      <c r="E31" s="79">
        <f t="shared" si="1"/>
        <v>261</v>
      </c>
    </row>
    <row r="32" spans="1:7" ht="15.75" customHeight="1" x14ac:dyDescent="0.2">
      <c r="A32" s="76">
        <v>10</v>
      </c>
      <c r="B32" s="80" t="s">
        <v>110</v>
      </c>
      <c r="C32" s="76">
        <v>126</v>
      </c>
      <c r="D32" s="76">
        <v>118</v>
      </c>
      <c r="E32" s="79">
        <f t="shared" si="1"/>
        <v>244</v>
      </c>
    </row>
    <row r="33" spans="1:5" ht="15.75" customHeight="1" x14ac:dyDescent="0.2">
      <c r="A33" s="76">
        <v>11</v>
      </c>
      <c r="B33" s="89" t="s">
        <v>222</v>
      </c>
      <c r="C33" s="76">
        <v>149</v>
      </c>
      <c r="D33" s="76">
        <v>0</v>
      </c>
      <c r="E33" s="79">
        <f t="shared" si="1"/>
        <v>149</v>
      </c>
    </row>
    <row r="34" spans="1:5" ht="15.75" customHeight="1" x14ac:dyDescent="0.2">
      <c r="A34" s="76">
        <v>12</v>
      </c>
      <c r="B34" s="95" t="s">
        <v>294</v>
      </c>
      <c r="C34" s="76">
        <v>71</v>
      </c>
      <c r="D34" s="76">
        <v>0</v>
      </c>
      <c r="E34" s="79">
        <f t="shared" si="1"/>
        <v>71</v>
      </c>
    </row>
    <row r="35" spans="1:5" ht="15.75" customHeight="1" x14ac:dyDescent="0.2">
      <c r="A35" s="76">
        <v>13</v>
      </c>
      <c r="B35" s="83" t="s">
        <v>76</v>
      </c>
      <c r="C35" s="76">
        <v>34</v>
      </c>
      <c r="D35" s="76">
        <v>21</v>
      </c>
      <c r="E35" s="79">
        <f t="shared" si="1"/>
        <v>55</v>
      </c>
    </row>
    <row r="36" spans="1:5" ht="15.75" customHeight="1" x14ac:dyDescent="0.2">
      <c r="A36" s="76">
        <v>14</v>
      </c>
      <c r="B36" s="89" t="s">
        <v>17</v>
      </c>
      <c r="C36" s="76">
        <v>28</v>
      </c>
      <c r="D36" s="76">
        <v>1</v>
      </c>
      <c r="E36" s="79">
        <f t="shared" si="1"/>
        <v>29</v>
      </c>
    </row>
  </sheetData>
  <sortState ref="A25:G42">
    <sortCondition descending="1" ref="E25:E42"/>
  </sortState>
  <pageMargins left="0.39370078740157483" right="0.39370078740157483" top="1.0629921259842521" bottom="0.47244094488188981" header="0.78740157480314965" footer="0.78740157480314965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6" style="10" customWidth="1"/>
    <col min="2" max="2" width="88.28515625" customWidth="1"/>
    <col min="3" max="3" width="5.42578125" customWidth="1"/>
    <col min="4" max="4" width="41.7109375" customWidth="1"/>
    <col min="5" max="5" width="9.42578125" customWidth="1"/>
    <col min="6" max="6" width="10.28515625" style="10" customWidth="1"/>
    <col min="7" max="7" width="9.42578125" customWidth="1"/>
    <col min="8" max="8" width="15.5703125" customWidth="1"/>
    <col min="9" max="9" width="7.5703125" customWidth="1"/>
    <col min="10" max="1025" width="8.7109375" customWidth="1"/>
  </cols>
  <sheetData>
    <row r="2" spans="1:9" x14ac:dyDescent="0.2">
      <c r="A2" s="15"/>
      <c r="B2" s="16"/>
      <c r="C2" s="16"/>
      <c r="D2" s="16"/>
      <c r="E2" s="16"/>
      <c r="F2" s="15"/>
      <c r="G2" s="17"/>
      <c r="H2" s="18"/>
      <c r="I2" s="17"/>
    </row>
    <row r="3" spans="1:9" x14ac:dyDescent="0.2">
      <c r="A3" s="15"/>
      <c r="B3" s="16"/>
      <c r="C3" s="16"/>
      <c r="D3" s="16"/>
      <c r="E3" s="16"/>
      <c r="F3" s="19"/>
      <c r="G3" s="17"/>
      <c r="H3" s="17"/>
      <c r="I3" s="17"/>
    </row>
    <row r="4" spans="1:9" x14ac:dyDescent="0.2">
      <c r="A4" s="15"/>
      <c r="B4" s="16"/>
      <c r="C4" s="16"/>
      <c r="D4" s="16"/>
      <c r="E4" s="16"/>
      <c r="F4" s="15"/>
      <c r="G4" s="17"/>
      <c r="H4" s="18"/>
      <c r="I4" s="17"/>
    </row>
    <row r="5" spans="1:9" x14ac:dyDescent="0.2">
      <c r="A5" s="15"/>
      <c r="B5" s="16"/>
      <c r="C5" s="16"/>
      <c r="D5" s="16"/>
      <c r="E5" s="16"/>
      <c r="F5" s="19"/>
      <c r="G5" s="17"/>
      <c r="H5" s="17"/>
      <c r="I5" s="17"/>
    </row>
    <row r="6" spans="1:9" x14ac:dyDescent="0.2">
      <c r="A6" s="20"/>
      <c r="B6" s="21"/>
      <c r="C6" s="21"/>
      <c r="D6" s="21"/>
      <c r="E6" s="21"/>
      <c r="F6" s="22"/>
      <c r="G6" s="23"/>
      <c r="H6" s="23"/>
      <c r="I6" s="23"/>
    </row>
    <row r="7" spans="1:9" x14ac:dyDescent="0.2">
      <c r="A7" s="22"/>
      <c r="B7" s="21"/>
      <c r="C7" s="21"/>
      <c r="D7" s="21"/>
      <c r="E7" s="21"/>
      <c r="F7" s="22"/>
      <c r="G7" s="23"/>
      <c r="H7" s="24"/>
      <c r="I7" s="23"/>
    </row>
    <row r="8" spans="1:9" x14ac:dyDescent="0.2">
      <c r="A8" s="22"/>
      <c r="B8" s="21"/>
      <c r="C8" s="21"/>
      <c r="D8" s="21"/>
      <c r="E8" s="21"/>
      <c r="F8" s="20"/>
      <c r="G8" s="23"/>
      <c r="H8" s="23"/>
      <c r="I8" s="23"/>
    </row>
    <row r="9" spans="1:9" x14ac:dyDescent="0.2">
      <c r="A9" s="25"/>
      <c r="B9" s="26"/>
      <c r="C9" s="26"/>
      <c r="D9" s="26"/>
      <c r="E9" s="26"/>
      <c r="F9" s="25"/>
      <c r="G9" s="27"/>
      <c r="H9" s="28"/>
      <c r="I9" s="27"/>
    </row>
    <row r="10" spans="1:9" x14ac:dyDescent="0.2">
      <c r="A10" s="25"/>
      <c r="B10" s="26"/>
      <c r="C10" s="26"/>
      <c r="D10" s="26"/>
      <c r="E10" s="26"/>
      <c r="F10" s="29"/>
      <c r="G10" s="27"/>
      <c r="H10" s="27"/>
      <c r="I10" s="27"/>
    </row>
    <row r="11" spans="1:9" x14ac:dyDescent="0.2">
      <c r="A11" s="25"/>
      <c r="B11" s="26"/>
      <c r="C11" s="26"/>
      <c r="D11" s="26"/>
      <c r="E11" s="26"/>
      <c r="F11" s="29"/>
      <c r="G11" s="27"/>
      <c r="H11" s="27"/>
      <c r="I11" s="27"/>
    </row>
    <row r="12" spans="1:9" x14ac:dyDescent="0.2">
      <c r="A12" s="29"/>
      <c r="B12" s="26"/>
      <c r="C12" s="26"/>
      <c r="D12" s="26"/>
      <c r="E12" s="26"/>
      <c r="F12" s="25"/>
      <c r="G12" s="27"/>
      <c r="H12" s="27"/>
      <c r="I12" s="27"/>
    </row>
    <row r="13" spans="1:9" x14ac:dyDescent="0.2">
      <c r="A13" s="15"/>
      <c r="B13" s="16"/>
      <c r="C13" s="16"/>
      <c r="D13" s="16"/>
      <c r="E13" s="16"/>
      <c r="F13" s="15"/>
      <c r="G13" s="17"/>
      <c r="H13" s="18"/>
      <c r="I13" s="17"/>
    </row>
    <row r="14" spans="1:9" x14ac:dyDescent="0.2">
      <c r="A14" s="15"/>
      <c r="B14" s="16"/>
      <c r="C14" s="16"/>
      <c r="D14" s="16"/>
      <c r="E14" s="16"/>
      <c r="F14" s="19"/>
      <c r="G14" s="17"/>
      <c r="H14" s="17"/>
      <c r="I14" s="17"/>
    </row>
    <row r="15" spans="1:9" x14ac:dyDescent="0.2">
      <c r="A15" s="19"/>
      <c r="B15" s="16"/>
      <c r="C15" s="16"/>
      <c r="D15" s="16"/>
      <c r="E15" s="16"/>
      <c r="F15" s="15"/>
      <c r="G15" s="17"/>
      <c r="H15" s="17"/>
      <c r="I15" s="17"/>
    </row>
    <row r="16" spans="1:9" x14ac:dyDescent="0.2">
      <c r="A16" s="30"/>
      <c r="B16" s="31"/>
      <c r="C16" s="31"/>
      <c r="D16" s="31"/>
      <c r="E16" s="31"/>
      <c r="F16" s="32"/>
      <c r="G16" s="33"/>
      <c r="H16" s="33"/>
      <c r="I16" s="33"/>
    </row>
    <row r="17" spans="1:9" x14ac:dyDescent="0.2">
      <c r="A17" s="30"/>
      <c r="B17" s="31"/>
      <c r="C17" s="31"/>
      <c r="D17" s="31"/>
      <c r="E17" s="31"/>
      <c r="F17" s="32"/>
      <c r="G17" s="33"/>
      <c r="H17" s="33"/>
      <c r="I17" s="33"/>
    </row>
    <row r="18" spans="1:9" x14ac:dyDescent="0.2">
      <c r="A18" s="34"/>
      <c r="B18" s="35"/>
      <c r="C18" s="35"/>
      <c r="D18" s="35"/>
      <c r="E18" s="35"/>
      <c r="F18" s="36"/>
      <c r="G18" s="37"/>
      <c r="H18" s="37"/>
      <c r="I18" s="37"/>
    </row>
    <row r="19" spans="1:9" x14ac:dyDescent="0.2">
      <c r="A19" s="34"/>
      <c r="B19" s="35"/>
      <c r="C19" s="35"/>
      <c r="D19" s="35"/>
      <c r="E19" s="35"/>
      <c r="F19" s="36"/>
      <c r="G19" s="37"/>
      <c r="H19" s="37"/>
      <c r="I19" s="37"/>
    </row>
    <row r="20" spans="1:9" x14ac:dyDescent="0.2">
      <c r="A20" s="25"/>
      <c r="B20" s="26"/>
      <c r="C20" s="26"/>
      <c r="D20" s="26"/>
      <c r="E20" s="26"/>
      <c r="F20" s="25"/>
      <c r="G20" s="27"/>
      <c r="H20" s="28"/>
      <c r="I20" s="27"/>
    </row>
    <row r="21" spans="1:9" x14ac:dyDescent="0.2">
      <c r="A21" s="25"/>
      <c r="B21" s="26"/>
      <c r="C21" s="26"/>
      <c r="D21" s="26"/>
      <c r="E21" s="26"/>
      <c r="F21" s="29"/>
      <c r="G21" s="27"/>
      <c r="H21" s="27"/>
      <c r="I21" s="27"/>
    </row>
    <row r="22" spans="1:9" x14ac:dyDescent="0.2">
      <c r="A22" s="38"/>
      <c r="B22" s="39"/>
      <c r="C22" s="39"/>
      <c r="D22" s="39"/>
      <c r="E22" s="39"/>
      <c r="F22" s="38"/>
      <c r="G22" s="40"/>
      <c r="H22" s="41"/>
      <c r="I22" s="40"/>
    </row>
    <row r="23" spans="1:9" x14ac:dyDescent="0.2">
      <c r="A23" s="38"/>
      <c r="B23" s="39"/>
      <c r="C23" s="39"/>
      <c r="D23" s="39"/>
      <c r="E23" s="39"/>
      <c r="F23" s="42"/>
      <c r="G23" s="40"/>
      <c r="H23" s="40"/>
      <c r="I23" s="40"/>
    </row>
    <row r="24" spans="1:9" x14ac:dyDescent="0.2">
      <c r="A24" s="42"/>
      <c r="B24" s="39"/>
      <c r="C24" s="39"/>
      <c r="D24" s="39"/>
      <c r="E24" s="39"/>
      <c r="F24" s="38"/>
      <c r="G24" s="40"/>
      <c r="H24" s="40"/>
      <c r="I24" s="40"/>
    </row>
    <row r="25" spans="1:9" x14ac:dyDescent="0.2">
      <c r="B25" s="43"/>
      <c r="C25" s="43"/>
      <c r="D25" s="43"/>
      <c r="E25" s="43"/>
      <c r="F25" s="44"/>
    </row>
    <row r="26" spans="1:9" x14ac:dyDescent="0.2">
      <c r="B26" s="43"/>
      <c r="C26" s="43"/>
      <c r="D26" s="43"/>
      <c r="E26" s="43"/>
      <c r="F26" s="44"/>
    </row>
    <row r="27" spans="1:9" x14ac:dyDescent="0.2">
      <c r="A27" s="38"/>
      <c r="B27" s="39"/>
      <c r="C27" s="39"/>
      <c r="D27" s="39"/>
      <c r="E27" s="39"/>
      <c r="F27" s="38"/>
      <c r="G27" s="40"/>
      <c r="H27" s="41"/>
      <c r="I27" s="40"/>
    </row>
    <row r="28" spans="1:9" x14ac:dyDescent="0.2">
      <c r="A28" s="38"/>
      <c r="B28" s="39"/>
      <c r="C28" s="39"/>
      <c r="D28" s="39"/>
      <c r="E28" s="39"/>
      <c r="F28" s="42"/>
      <c r="G28" s="40"/>
      <c r="H28" s="40"/>
      <c r="I28" s="40"/>
    </row>
    <row r="29" spans="1:9" x14ac:dyDescent="0.2">
      <c r="A29" s="15"/>
      <c r="B29" s="16"/>
      <c r="C29" s="16"/>
      <c r="D29" s="16"/>
      <c r="E29" s="16"/>
      <c r="F29" s="15"/>
      <c r="G29" s="17"/>
      <c r="H29" s="18"/>
      <c r="I29" s="17"/>
    </row>
    <row r="30" spans="1:9" x14ac:dyDescent="0.2">
      <c r="A30" s="15"/>
      <c r="B30" s="16"/>
      <c r="C30" s="16"/>
      <c r="D30" s="16"/>
      <c r="E30" s="16"/>
      <c r="F30" s="19"/>
      <c r="G30" s="17"/>
      <c r="H30" s="17"/>
      <c r="I30" s="17"/>
    </row>
    <row r="31" spans="1:9" x14ac:dyDescent="0.2">
      <c r="A31" s="22"/>
      <c r="B31" s="21"/>
      <c r="C31" s="21"/>
      <c r="D31" s="21"/>
      <c r="E31" s="21"/>
      <c r="F31" s="22"/>
      <c r="G31" s="23"/>
      <c r="H31" s="23"/>
      <c r="I31" s="23"/>
    </row>
    <row r="32" spans="1:9" x14ac:dyDescent="0.2">
      <c r="A32" s="22"/>
      <c r="B32" s="21"/>
      <c r="C32" s="21"/>
      <c r="D32" s="21"/>
      <c r="E32" s="21"/>
      <c r="F32" s="22"/>
      <c r="G32" s="23"/>
      <c r="H32" s="24"/>
      <c r="I32" s="23"/>
    </row>
    <row r="33" spans="1:9" x14ac:dyDescent="0.2">
      <c r="A33" s="22"/>
      <c r="B33" s="21"/>
      <c r="C33" s="21"/>
      <c r="D33" s="21"/>
      <c r="E33" s="21"/>
      <c r="F33" s="20"/>
      <c r="G33" s="23"/>
      <c r="H33" s="23"/>
      <c r="I33" s="23"/>
    </row>
    <row r="34" spans="1:9" x14ac:dyDescent="0.2">
      <c r="A34" s="22"/>
      <c r="B34" s="21"/>
      <c r="C34" s="21"/>
      <c r="D34" s="21"/>
      <c r="E34" s="21"/>
      <c r="F34" s="20"/>
      <c r="G34" s="23"/>
      <c r="H34" s="23"/>
      <c r="I34" s="23"/>
    </row>
    <row r="35" spans="1:9" x14ac:dyDescent="0.2">
      <c r="A35" s="22"/>
      <c r="B35" s="21"/>
      <c r="C35" s="21"/>
      <c r="D35" s="21"/>
      <c r="E35" s="21"/>
      <c r="F35" s="20"/>
      <c r="G35" s="23"/>
      <c r="H35" s="23"/>
      <c r="I35" s="23"/>
    </row>
    <row r="36" spans="1:9" x14ac:dyDescent="0.2">
      <c r="A36" s="30"/>
      <c r="B36" s="31"/>
      <c r="C36" s="31"/>
      <c r="D36" s="31"/>
      <c r="E36" s="31"/>
      <c r="F36" s="30"/>
      <c r="G36" s="33"/>
      <c r="H36" s="45"/>
      <c r="I36" s="33"/>
    </row>
    <row r="37" spans="1:9" x14ac:dyDescent="0.2">
      <c r="A37" s="30"/>
      <c r="B37" s="31"/>
      <c r="C37" s="31"/>
      <c r="D37" s="31"/>
      <c r="E37" s="31"/>
      <c r="F37" s="32"/>
      <c r="G37" s="33"/>
      <c r="H37" s="33"/>
      <c r="I37" s="33"/>
    </row>
    <row r="38" spans="1:9" x14ac:dyDescent="0.2">
      <c r="A38" s="30"/>
      <c r="B38" s="31"/>
      <c r="C38" s="31"/>
      <c r="D38" s="31"/>
      <c r="E38" s="31"/>
      <c r="F38" s="32"/>
      <c r="G38" s="33"/>
      <c r="H38" s="33"/>
      <c r="I38" s="33"/>
    </row>
    <row r="39" spans="1:9" x14ac:dyDescent="0.2">
      <c r="A39" s="30"/>
      <c r="B39" s="31"/>
      <c r="C39" s="31"/>
      <c r="D39" s="31"/>
      <c r="E39" s="31"/>
      <c r="F39" s="30"/>
      <c r="G39" s="33"/>
      <c r="H39" s="33"/>
      <c r="I39" s="33"/>
    </row>
    <row r="40" spans="1:9" x14ac:dyDescent="0.2">
      <c r="A40" s="15"/>
      <c r="B40" s="16"/>
      <c r="C40" s="16"/>
      <c r="D40" s="16"/>
      <c r="E40" s="16"/>
      <c r="F40" s="19"/>
      <c r="G40" s="17"/>
      <c r="H40" s="17"/>
      <c r="I40" s="17"/>
    </row>
    <row r="41" spans="1:9" x14ac:dyDescent="0.2">
      <c r="A41" s="15"/>
      <c r="B41" s="16"/>
      <c r="C41" s="16"/>
      <c r="D41" s="16"/>
      <c r="E41" s="16"/>
      <c r="F41" s="19"/>
      <c r="G41" s="17"/>
      <c r="H41" s="17"/>
      <c r="I41" s="17"/>
    </row>
    <row r="42" spans="1:9" x14ac:dyDescent="0.2">
      <c r="A42" s="46"/>
      <c r="B42" s="47"/>
      <c r="C42" s="47"/>
      <c r="D42" s="47"/>
      <c r="E42" s="47"/>
      <c r="F42" s="46"/>
      <c r="G42" s="48"/>
      <c r="H42" s="48"/>
      <c r="I42" s="48"/>
    </row>
    <row r="43" spans="1:9" x14ac:dyDescent="0.2">
      <c r="A43" s="46"/>
      <c r="B43" s="47"/>
      <c r="C43" s="47"/>
      <c r="D43" s="47"/>
      <c r="E43" s="47"/>
      <c r="F43" s="46"/>
      <c r="G43" s="48"/>
      <c r="H43" s="49"/>
      <c r="I43" s="48"/>
    </row>
    <row r="44" spans="1:9" x14ac:dyDescent="0.2">
      <c r="A44" s="46"/>
      <c r="B44" s="47"/>
      <c r="C44" s="47"/>
      <c r="D44" s="47"/>
      <c r="E44" s="47"/>
      <c r="F44" s="50"/>
      <c r="G44" s="48"/>
      <c r="H44" s="48"/>
      <c r="I44" s="48"/>
    </row>
    <row r="45" spans="1:9" x14ac:dyDescent="0.2">
      <c r="A45" s="51"/>
      <c r="B45" s="52"/>
      <c r="C45" s="52"/>
      <c r="D45" s="52"/>
      <c r="E45" s="52"/>
      <c r="F45" s="53"/>
      <c r="G45" s="54"/>
      <c r="H45" s="54"/>
      <c r="I45" s="54"/>
    </row>
    <row r="46" spans="1:9" x14ac:dyDescent="0.2">
      <c r="A46" s="15"/>
      <c r="B46" s="16"/>
      <c r="C46" s="16"/>
      <c r="D46" s="16"/>
      <c r="E46" s="16"/>
      <c r="F46" s="15"/>
      <c r="G46" s="17"/>
      <c r="H46" s="18"/>
      <c r="I46" s="17"/>
    </row>
    <row r="47" spans="1:9" x14ac:dyDescent="0.2">
      <c r="A47" s="15"/>
      <c r="B47" s="16"/>
      <c r="C47" s="16"/>
      <c r="D47" s="16"/>
      <c r="E47" s="16"/>
      <c r="F47" s="19"/>
      <c r="G47" s="17"/>
      <c r="H47" s="17"/>
      <c r="I47" s="17"/>
    </row>
    <row r="48" spans="1:9" x14ac:dyDescent="0.2">
      <c r="A48" s="44"/>
      <c r="B48" s="43"/>
      <c r="C48" s="43"/>
      <c r="D48" s="43"/>
      <c r="E48" s="43"/>
      <c r="F48" s="44"/>
    </row>
    <row r="49" spans="1:9" x14ac:dyDescent="0.2">
      <c r="A49" s="44"/>
      <c r="B49" s="43"/>
      <c r="C49" s="43"/>
      <c r="D49" s="43"/>
      <c r="E49" s="43"/>
      <c r="F49" s="44"/>
    </row>
    <row r="50" spans="1:9" x14ac:dyDescent="0.2">
      <c r="A50" s="15"/>
      <c r="B50" s="16"/>
      <c r="C50" s="16"/>
      <c r="D50" s="16"/>
      <c r="E50" s="16"/>
      <c r="F50" s="19"/>
      <c r="G50" s="17"/>
      <c r="H50" s="17"/>
      <c r="I50" s="17"/>
    </row>
    <row r="51" spans="1:9" x14ac:dyDescent="0.2">
      <c r="A51" s="15"/>
      <c r="B51" s="16"/>
      <c r="C51" s="16"/>
      <c r="D51" s="16"/>
      <c r="E51" s="16"/>
      <c r="F51" s="15"/>
      <c r="G51" s="17"/>
      <c r="H51" s="17"/>
      <c r="I51" s="17"/>
    </row>
    <row r="52" spans="1:9" x14ac:dyDescent="0.2">
      <c r="A52" s="22"/>
      <c r="B52" s="21"/>
      <c r="C52" s="21"/>
      <c r="D52" s="21"/>
      <c r="E52" s="21"/>
      <c r="F52" s="20"/>
      <c r="G52" s="23"/>
      <c r="H52" s="23"/>
      <c r="I52" s="23"/>
    </row>
    <row r="53" spans="1:9" x14ac:dyDescent="0.2">
      <c r="A53" s="22"/>
      <c r="B53" s="21"/>
      <c r="C53" s="21"/>
      <c r="D53" s="21"/>
      <c r="E53" s="21"/>
      <c r="F53" s="20"/>
      <c r="G53" s="23"/>
      <c r="H53" s="23"/>
      <c r="I53" s="23"/>
    </row>
    <row r="54" spans="1:9" x14ac:dyDescent="0.2">
      <c r="A54" s="38"/>
      <c r="B54" s="39"/>
      <c r="C54" s="39"/>
      <c r="D54" s="39"/>
      <c r="E54" s="39"/>
      <c r="F54" s="38"/>
      <c r="G54" s="40"/>
      <c r="H54" s="41"/>
      <c r="I54" s="40"/>
    </row>
    <row r="55" spans="1:9" x14ac:dyDescent="0.2">
      <c r="A55" s="38"/>
      <c r="B55" s="39"/>
      <c r="C55" s="39"/>
      <c r="D55" s="39"/>
      <c r="E55" s="39"/>
      <c r="F55" s="42"/>
      <c r="G55" s="40"/>
      <c r="H55" s="40"/>
      <c r="I55" s="40"/>
    </row>
    <row r="56" spans="1:9" x14ac:dyDescent="0.2">
      <c r="A56" s="25"/>
      <c r="B56" s="26"/>
      <c r="C56" s="26"/>
      <c r="D56" s="26"/>
      <c r="E56" s="26"/>
      <c r="F56" s="25"/>
      <c r="G56" s="27"/>
      <c r="H56" s="27"/>
      <c r="I56" s="27"/>
    </row>
    <row r="57" spans="1:9" x14ac:dyDescent="0.2">
      <c r="A57" s="25"/>
      <c r="B57" s="26"/>
      <c r="C57" s="26"/>
      <c r="D57" s="26"/>
      <c r="E57" s="26"/>
      <c r="F57" s="25"/>
      <c r="G57" s="27"/>
      <c r="H57" s="28"/>
      <c r="I57" s="27"/>
    </row>
    <row r="58" spans="1:9" x14ac:dyDescent="0.2">
      <c r="A58" s="25"/>
      <c r="B58" s="26"/>
      <c r="C58" s="26"/>
      <c r="D58" s="26"/>
      <c r="E58" s="26"/>
      <c r="F58" s="29"/>
      <c r="G58" s="27"/>
      <c r="H58" s="27"/>
      <c r="I58" s="27"/>
    </row>
    <row r="59" spans="1:9" x14ac:dyDescent="0.2">
      <c r="A59" s="25"/>
      <c r="B59" s="26"/>
      <c r="C59" s="26"/>
      <c r="D59" s="26"/>
      <c r="E59" s="26"/>
      <c r="F59" s="29"/>
      <c r="G59" s="27"/>
      <c r="H59" s="27"/>
      <c r="I59" s="27"/>
    </row>
    <row r="60" spans="1:9" x14ac:dyDescent="0.2">
      <c r="A60" s="25"/>
      <c r="B60" s="26"/>
      <c r="C60" s="26"/>
      <c r="D60" s="26"/>
      <c r="E60" s="26"/>
      <c r="F60" s="29"/>
      <c r="G60" s="27"/>
      <c r="H60" s="27"/>
      <c r="I60" s="27"/>
    </row>
    <row r="61" spans="1:9" x14ac:dyDescent="0.2">
      <c r="A61" s="15"/>
      <c r="B61" s="16"/>
      <c r="C61" s="16"/>
      <c r="D61" s="16"/>
      <c r="E61" s="16"/>
      <c r="F61" s="19"/>
      <c r="G61" s="17"/>
      <c r="H61" s="17"/>
      <c r="I61" s="17"/>
    </row>
    <row r="62" spans="1:9" x14ac:dyDescent="0.2">
      <c r="A62" s="22"/>
      <c r="B62" s="21"/>
      <c r="C62" s="21"/>
      <c r="D62" s="21"/>
      <c r="E62" s="21"/>
      <c r="F62" s="22"/>
      <c r="G62" s="23"/>
      <c r="H62" s="24"/>
      <c r="I62" s="23"/>
    </row>
    <row r="63" spans="1:9" x14ac:dyDescent="0.2">
      <c r="A63" s="22"/>
      <c r="B63" s="21"/>
      <c r="C63" s="21"/>
      <c r="D63" s="21"/>
      <c r="E63" s="21"/>
      <c r="F63" s="20"/>
      <c r="G63" s="23"/>
      <c r="H63" s="23"/>
      <c r="I63" s="23"/>
    </row>
    <row r="64" spans="1:9" x14ac:dyDescent="0.2">
      <c r="A64" s="38"/>
      <c r="B64" s="39"/>
      <c r="C64" s="39"/>
      <c r="D64" s="39"/>
      <c r="E64" s="39"/>
      <c r="F64" s="38"/>
      <c r="G64" s="40"/>
      <c r="H64" s="41"/>
      <c r="I64" s="40"/>
    </row>
    <row r="65" spans="1:9" x14ac:dyDescent="0.2">
      <c r="A65" s="38"/>
      <c r="B65" s="39"/>
      <c r="C65" s="39"/>
      <c r="D65" s="39"/>
      <c r="E65" s="39"/>
      <c r="F65" s="42"/>
      <c r="G65" s="40"/>
      <c r="H65" s="40"/>
      <c r="I65" s="40"/>
    </row>
    <row r="66" spans="1:9" x14ac:dyDescent="0.2">
      <c r="A66" s="34"/>
      <c r="B66" s="35"/>
      <c r="C66" s="35"/>
      <c r="D66" s="35"/>
      <c r="E66" s="35"/>
      <c r="F66" s="34"/>
      <c r="G66" s="37"/>
      <c r="H66" s="37"/>
      <c r="I66" s="37"/>
    </row>
    <row r="67" spans="1:9" x14ac:dyDescent="0.2">
      <c r="A67" s="34"/>
      <c r="B67" s="35"/>
      <c r="C67" s="35"/>
      <c r="D67" s="35"/>
      <c r="E67" s="35"/>
      <c r="F67" s="34"/>
      <c r="G67" s="37"/>
      <c r="H67" s="55"/>
      <c r="I67" s="37"/>
    </row>
    <row r="68" spans="1:9" x14ac:dyDescent="0.2">
      <c r="A68" s="34"/>
      <c r="B68" s="35"/>
      <c r="C68" s="35"/>
      <c r="D68" s="35"/>
      <c r="E68" s="35"/>
      <c r="F68" s="36"/>
      <c r="G68" s="37"/>
      <c r="H68" s="37"/>
      <c r="I68" s="37"/>
    </row>
    <row r="69" spans="1:9" x14ac:dyDescent="0.2">
      <c r="A69" s="34"/>
      <c r="B69" s="35"/>
      <c r="C69" s="35"/>
      <c r="D69" s="35"/>
      <c r="E69" s="35"/>
      <c r="F69" s="36"/>
      <c r="G69" s="37"/>
      <c r="H69" s="37"/>
      <c r="I69" s="37"/>
    </row>
    <row r="70" spans="1:9" x14ac:dyDescent="0.2">
      <c r="A70" s="34"/>
      <c r="B70" s="35"/>
      <c r="C70" s="35"/>
      <c r="D70" s="35"/>
      <c r="E70" s="35"/>
      <c r="F70" s="36"/>
      <c r="G70" s="37"/>
      <c r="H70" s="37"/>
      <c r="I70" s="37"/>
    </row>
    <row r="71" spans="1:9" x14ac:dyDescent="0.2">
      <c r="A71" s="15"/>
      <c r="B71" s="16"/>
      <c r="C71" s="16"/>
      <c r="D71" s="16"/>
      <c r="E71" s="16"/>
      <c r="F71" s="15"/>
      <c r="G71" s="17"/>
      <c r="H71" s="17"/>
      <c r="I71" s="17"/>
    </row>
    <row r="72" spans="1:9" x14ac:dyDescent="0.2">
      <c r="A72" s="15"/>
      <c r="B72" s="16"/>
      <c r="C72" s="16"/>
      <c r="D72" s="16"/>
      <c r="E72" s="16"/>
      <c r="F72" s="15"/>
      <c r="G72" s="17"/>
      <c r="H72" s="18"/>
      <c r="I72" s="17"/>
    </row>
    <row r="73" spans="1:9" x14ac:dyDescent="0.2">
      <c r="A73" s="38"/>
      <c r="B73" s="39"/>
      <c r="C73" s="39"/>
      <c r="D73" s="39"/>
      <c r="E73" s="39"/>
      <c r="F73" s="38"/>
      <c r="G73" s="40"/>
      <c r="H73" s="40"/>
      <c r="I73" s="40"/>
    </row>
    <row r="74" spans="1:9" x14ac:dyDescent="0.2">
      <c r="A74" s="15"/>
      <c r="B74" s="16"/>
      <c r="C74" s="16"/>
      <c r="D74" s="16"/>
      <c r="E74" s="16"/>
      <c r="F74" s="15"/>
      <c r="G74" s="17"/>
      <c r="H74" s="18"/>
      <c r="I74" s="17"/>
    </row>
    <row r="75" spans="1:9" x14ac:dyDescent="0.2">
      <c r="A75" s="25"/>
      <c r="B75" s="26"/>
      <c r="C75" s="26"/>
      <c r="D75" s="26"/>
      <c r="E75" s="26"/>
      <c r="F75" s="29"/>
      <c r="G75" s="27"/>
      <c r="H75" s="27"/>
      <c r="I75" s="27"/>
    </row>
    <row r="76" spans="1:9" x14ac:dyDescent="0.2">
      <c r="A76" s="44"/>
      <c r="B76" s="43"/>
      <c r="C76" s="43"/>
      <c r="D76" s="43"/>
      <c r="E76" s="43"/>
      <c r="F76" s="44"/>
    </row>
    <row r="77" spans="1:9" x14ac:dyDescent="0.2">
      <c r="A77" s="44"/>
      <c r="B77" s="43"/>
      <c r="C77" s="43"/>
      <c r="D77" s="43"/>
      <c r="E77" s="43"/>
      <c r="F77" s="44"/>
    </row>
    <row r="78" spans="1:9" x14ac:dyDescent="0.2">
      <c r="A78" s="15"/>
      <c r="B78" s="16"/>
      <c r="C78" s="16"/>
      <c r="D78" s="16"/>
      <c r="E78" s="16"/>
      <c r="F78" s="15"/>
      <c r="G78" s="17"/>
      <c r="H78" s="17"/>
      <c r="I78" s="17"/>
    </row>
    <row r="79" spans="1:9" x14ac:dyDescent="0.2">
      <c r="A79" s="15"/>
      <c r="B79" s="16"/>
      <c r="C79" s="16"/>
      <c r="D79" s="16"/>
      <c r="E79" s="16"/>
      <c r="F79" s="15"/>
      <c r="G79" s="17"/>
      <c r="H79" s="18"/>
      <c r="I79" s="17"/>
    </row>
    <row r="80" spans="1:9" x14ac:dyDescent="0.2">
      <c r="A80" s="15"/>
      <c r="B80" s="16"/>
      <c r="C80" s="16"/>
      <c r="D80" s="16"/>
      <c r="E80" s="16"/>
      <c r="F80" s="19"/>
      <c r="G80" s="17"/>
      <c r="H80" s="17"/>
      <c r="I80" s="17"/>
    </row>
    <row r="81" spans="1:9" x14ac:dyDescent="0.2">
      <c r="A81" s="15"/>
      <c r="B81" s="16"/>
      <c r="C81" s="16"/>
      <c r="D81" s="16"/>
      <c r="E81" s="16"/>
      <c r="F81" s="19"/>
      <c r="G81" s="17"/>
      <c r="H81" s="17"/>
      <c r="I81" s="17"/>
    </row>
    <row r="82" spans="1:9" x14ac:dyDescent="0.2">
      <c r="A82" s="22"/>
      <c r="B82" s="21"/>
      <c r="C82" s="21"/>
      <c r="D82" s="21"/>
      <c r="E82" s="21"/>
      <c r="F82" s="22"/>
      <c r="G82" s="23"/>
      <c r="H82" s="24"/>
      <c r="I82" s="23"/>
    </row>
    <row r="83" spans="1:9" x14ac:dyDescent="0.2">
      <c r="A83" s="22"/>
      <c r="B83" s="21"/>
      <c r="C83" s="21"/>
      <c r="D83" s="21"/>
      <c r="E83" s="21"/>
      <c r="F83" s="20"/>
      <c r="G83" s="23"/>
      <c r="H83" s="23"/>
      <c r="I83" s="23"/>
    </row>
    <row r="84" spans="1:9" x14ac:dyDescent="0.2">
      <c r="A84" s="22"/>
      <c r="B84" s="21"/>
      <c r="C84" s="21"/>
      <c r="D84" s="21"/>
      <c r="E84" s="21"/>
      <c r="F84" s="20"/>
      <c r="G84" s="23"/>
      <c r="H84" s="23"/>
      <c r="I84" s="23"/>
    </row>
    <row r="85" spans="1:9" x14ac:dyDescent="0.2">
      <c r="A85" s="22"/>
      <c r="B85" s="21"/>
      <c r="C85" s="21"/>
      <c r="D85" s="21"/>
      <c r="E85" s="21"/>
      <c r="F85" s="22"/>
      <c r="G85" s="23"/>
      <c r="H85" s="23"/>
      <c r="I85" s="23"/>
    </row>
    <row r="86" spans="1:9" x14ac:dyDescent="0.2">
      <c r="A86" s="25"/>
      <c r="B86" s="26"/>
      <c r="C86" s="26"/>
      <c r="D86" s="26"/>
      <c r="E86" s="26"/>
      <c r="F86" s="29"/>
      <c r="G86" s="27"/>
      <c r="H86" s="27"/>
      <c r="I86" s="27"/>
    </row>
    <row r="87" spans="1:9" x14ac:dyDescent="0.2">
      <c r="A87" s="38"/>
      <c r="B87" s="39"/>
      <c r="C87" s="39"/>
      <c r="D87" s="39"/>
      <c r="E87" s="39"/>
      <c r="F87" s="42"/>
      <c r="G87" s="40"/>
      <c r="H87" s="40"/>
      <c r="I87" s="4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5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5.85546875" style="10" customWidth="1"/>
    <col min="2" max="2" width="17" style="3" customWidth="1"/>
    <col min="3" max="3" width="8" style="1" customWidth="1"/>
    <col min="4" max="4" width="8.140625" style="1" customWidth="1"/>
    <col min="5" max="6" width="8.42578125" style="1" customWidth="1"/>
    <col min="7" max="7" width="6.28515625" style="1" customWidth="1"/>
    <col min="8" max="8" width="16.42578125" style="2" customWidth="1"/>
    <col min="9" max="9" width="10.7109375" style="1" customWidth="1"/>
    <col min="10" max="10" width="10.42578125" style="1" customWidth="1"/>
    <col min="11" max="11" width="13.140625" style="1" customWidth="1"/>
    <col min="12" max="12" width="12.140625" style="1" customWidth="1"/>
    <col min="13" max="18" width="47.7109375" style="3" customWidth="1"/>
    <col min="19" max="19" width="11.42578125" style="3" customWidth="1"/>
    <col min="20" max="20" width="92.7109375" style="3" customWidth="1"/>
    <col min="21" max="21" width="10.7109375" style="3" customWidth="1"/>
    <col min="22" max="22" width="40.42578125" style="3" customWidth="1"/>
    <col min="23" max="1019" width="47.7109375" style="3" customWidth="1"/>
    <col min="1020" max="1025" width="47.7109375" customWidth="1"/>
  </cols>
  <sheetData>
    <row r="1" spans="1:24" x14ac:dyDescent="0.2">
      <c r="B1" s="56"/>
      <c r="C1" s="4"/>
      <c r="D1" s="4"/>
      <c r="E1" s="4"/>
      <c r="F1" s="4"/>
      <c r="G1" s="4"/>
      <c r="H1" s="57"/>
      <c r="I1" s="4"/>
      <c r="J1" s="4"/>
      <c r="K1" s="4"/>
    </row>
    <row r="2" spans="1:24" x14ac:dyDescent="0.2">
      <c r="B2" s="6"/>
      <c r="C2" s="4"/>
      <c r="D2" s="4"/>
      <c r="E2" s="4"/>
      <c r="F2" s="4"/>
      <c r="G2" s="4"/>
      <c r="H2" s="8"/>
      <c r="I2" s="4"/>
      <c r="J2" s="4"/>
      <c r="K2" s="4"/>
    </row>
    <row r="3" spans="1:24" x14ac:dyDescent="0.2">
      <c r="A3" s="14"/>
      <c r="B3" s="7"/>
      <c r="C3" s="4"/>
      <c r="D3" s="4"/>
      <c r="E3" s="4"/>
      <c r="F3" s="4"/>
      <c r="G3" s="5"/>
      <c r="H3" s="7"/>
      <c r="I3" s="4"/>
      <c r="J3" s="4"/>
      <c r="K3" s="4"/>
    </row>
    <row r="4" spans="1:24" x14ac:dyDescent="0.2">
      <c r="A4" s="14"/>
      <c r="B4" s="7"/>
      <c r="C4" s="4"/>
      <c r="D4" s="4"/>
      <c r="E4" s="4"/>
      <c r="F4" s="4"/>
      <c r="G4" s="5"/>
      <c r="H4" s="7"/>
      <c r="I4" s="4"/>
      <c r="J4" s="4"/>
      <c r="K4" s="4"/>
      <c r="S4" s="43"/>
      <c r="T4" s="43"/>
      <c r="U4" s="43"/>
      <c r="V4" s="43"/>
      <c r="W4" s="43"/>
      <c r="X4" s="43"/>
    </row>
    <row r="5" spans="1:24" x14ac:dyDescent="0.2">
      <c r="A5" s="14"/>
      <c r="B5" s="7"/>
      <c r="C5" s="4"/>
      <c r="D5" s="4"/>
      <c r="E5" s="4"/>
      <c r="F5" s="4"/>
      <c r="G5" s="5"/>
      <c r="H5" s="7"/>
      <c r="I5" s="4"/>
      <c r="J5" s="4"/>
      <c r="K5" s="4"/>
      <c r="S5" s="43"/>
      <c r="T5" s="43"/>
      <c r="U5" s="43"/>
      <c r="V5" s="43"/>
      <c r="W5" s="43"/>
      <c r="X5" s="43"/>
    </row>
    <row r="6" spans="1:24" x14ac:dyDescent="0.2">
      <c r="A6" s="11"/>
      <c r="B6" s="8"/>
      <c r="C6" s="4"/>
      <c r="D6" s="4"/>
      <c r="E6" s="4"/>
      <c r="F6" s="4"/>
      <c r="G6" s="4"/>
      <c r="H6" s="8"/>
      <c r="I6" s="4"/>
      <c r="J6" s="4"/>
      <c r="K6" s="4"/>
      <c r="S6" s="43"/>
      <c r="T6" s="43"/>
      <c r="U6" s="43"/>
      <c r="V6" s="43"/>
      <c r="W6" s="43"/>
      <c r="X6" s="43"/>
    </row>
    <row r="7" spans="1:24" x14ac:dyDescent="0.2">
      <c r="A7" s="11"/>
      <c r="B7" s="8"/>
      <c r="C7" s="4"/>
      <c r="D7" s="4"/>
      <c r="E7" s="4"/>
      <c r="F7" s="4"/>
      <c r="G7" s="4"/>
      <c r="H7" s="8"/>
      <c r="I7" s="4"/>
      <c r="J7" s="4"/>
      <c r="K7" s="4"/>
      <c r="S7" s="43"/>
      <c r="T7" s="43"/>
      <c r="U7" s="43"/>
      <c r="V7" s="43"/>
      <c r="W7" s="43"/>
      <c r="X7" s="58"/>
    </row>
    <row r="8" spans="1:24" x14ac:dyDescent="0.2">
      <c r="A8" s="11"/>
      <c r="B8" s="8"/>
      <c r="C8" s="4"/>
      <c r="D8" s="4"/>
      <c r="E8" s="4"/>
      <c r="F8" s="4"/>
      <c r="G8" s="4"/>
      <c r="H8" s="8"/>
      <c r="I8" s="4"/>
      <c r="J8" s="4"/>
      <c r="K8" s="4"/>
    </row>
    <row r="9" spans="1:24" x14ac:dyDescent="0.2">
      <c r="A9" s="11"/>
      <c r="B9" s="8"/>
      <c r="C9" s="4"/>
      <c r="D9" s="4"/>
      <c r="E9" s="4"/>
      <c r="F9" s="4"/>
      <c r="G9" s="4"/>
      <c r="H9" s="8"/>
      <c r="I9" s="4"/>
      <c r="J9" s="4"/>
      <c r="K9" s="4"/>
    </row>
    <row r="10" spans="1:24" x14ac:dyDescent="0.2">
      <c r="A10" s="11"/>
      <c r="B10" s="8"/>
      <c r="C10" s="4"/>
      <c r="D10" s="4"/>
      <c r="E10" s="4"/>
      <c r="F10" s="4"/>
      <c r="G10" s="4"/>
      <c r="H10" s="8"/>
      <c r="I10" s="4"/>
      <c r="J10" s="4"/>
      <c r="K10" s="4"/>
    </row>
    <row r="11" spans="1:24" x14ac:dyDescent="0.2">
      <c r="A11" s="11"/>
      <c r="B11" s="8"/>
      <c r="C11" s="4"/>
      <c r="D11" s="4"/>
      <c r="E11" s="4"/>
      <c r="F11" s="4"/>
      <c r="G11" s="4"/>
      <c r="H11" s="8"/>
      <c r="I11" s="4"/>
      <c r="J11" s="4"/>
      <c r="K11" s="4"/>
      <c r="S11" s="43"/>
      <c r="T11" s="43"/>
      <c r="U11" s="43"/>
      <c r="V11" s="43"/>
      <c r="W11" s="43"/>
      <c r="X11" s="43"/>
    </row>
    <row r="12" spans="1:24" x14ac:dyDescent="0.2">
      <c r="A12" s="11"/>
      <c r="B12" s="12"/>
      <c r="C12" s="12"/>
      <c r="D12" s="12"/>
      <c r="E12" s="12"/>
      <c r="F12" s="4"/>
      <c r="G12" s="4"/>
      <c r="H12" s="8"/>
      <c r="I12" s="4"/>
      <c r="J12" s="4"/>
      <c r="K12" s="4"/>
      <c r="S12" s="43"/>
      <c r="T12" s="43"/>
      <c r="U12" s="43"/>
      <c r="V12" s="43"/>
      <c r="W12" s="43"/>
      <c r="X12" s="43"/>
    </row>
    <row r="13" spans="1:24" x14ac:dyDescent="0.2">
      <c r="A13" s="11"/>
      <c r="B13" s="12"/>
      <c r="C13" s="12"/>
      <c r="D13" s="12"/>
      <c r="E13" s="12"/>
      <c r="F13" s="4"/>
      <c r="G13" s="4"/>
      <c r="H13" s="8"/>
      <c r="I13" s="4"/>
      <c r="J13" s="4"/>
      <c r="K13" s="4"/>
      <c r="S13" s="43"/>
      <c r="T13" s="43"/>
      <c r="U13" s="43"/>
      <c r="V13" s="43"/>
      <c r="W13" s="43"/>
      <c r="X13" s="43"/>
    </row>
    <row r="14" spans="1:24" x14ac:dyDescent="0.2">
      <c r="A14" s="11"/>
      <c r="B14" s="8"/>
      <c r="C14" s="4"/>
      <c r="D14" s="4"/>
      <c r="E14" s="4"/>
      <c r="F14" s="4"/>
      <c r="G14" s="4"/>
      <c r="H14" s="8"/>
      <c r="I14" s="4"/>
      <c r="J14" s="4"/>
      <c r="K14" s="4"/>
      <c r="S14" s="43"/>
      <c r="T14" s="43"/>
      <c r="U14" s="43"/>
      <c r="V14" s="43"/>
      <c r="W14" s="43"/>
    </row>
    <row r="15" spans="1:24" x14ac:dyDescent="0.2">
      <c r="A15" s="11"/>
      <c r="B15" s="8"/>
      <c r="C15" s="4"/>
      <c r="D15" s="4"/>
      <c r="E15" s="4"/>
      <c r="F15" s="4"/>
      <c r="G15" s="4"/>
      <c r="H15" s="8"/>
      <c r="I15" s="4"/>
      <c r="J15" s="4"/>
      <c r="K15" s="4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zoomScaleNormal="100" workbookViewId="0">
      <selection activeCell="A57" sqref="A57"/>
    </sheetView>
  </sheetViews>
  <sheetFormatPr baseColWidth="10" defaultColWidth="9.140625" defaultRowHeight="12.75" x14ac:dyDescent="0.2"/>
  <cols>
    <col min="1" max="1" width="31.7109375" style="58" customWidth="1"/>
    <col min="2" max="2" width="38" style="58" customWidth="1"/>
    <col min="3" max="3" width="9.140625" style="58" customWidth="1"/>
    <col min="4" max="6" width="11.5703125" style="58"/>
    <col min="7" max="8" width="11.5703125" style="59"/>
    <col min="9" max="1025" width="11.5703125" style="58"/>
  </cols>
  <sheetData>
    <row r="1" spans="1:8" x14ac:dyDescent="0.2">
      <c r="A1" s="132" t="s">
        <v>238</v>
      </c>
      <c r="B1" s="132"/>
      <c r="C1" s="60" t="s">
        <v>239</v>
      </c>
      <c r="D1" s="60" t="s">
        <v>240</v>
      </c>
      <c r="E1" s="60" t="s">
        <v>241</v>
      </c>
      <c r="F1" s="60">
        <v>600</v>
      </c>
      <c r="G1" s="60" t="s">
        <v>242</v>
      </c>
      <c r="H1" s="60" t="s">
        <v>243</v>
      </c>
    </row>
    <row r="2" spans="1:8" x14ac:dyDescent="0.2">
      <c r="A2" s="61"/>
      <c r="B2" s="61"/>
      <c r="C2" s="62"/>
      <c r="D2" s="62"/>
      <c r="E2" s="62"/>
      <c r="F2" s="62"/>
      <c r="G2" s="63"/>
      <c r="H2" s="13">
        <f t="shared" ref="H2:H21" si="0">C2+D2+E2+F2+G2</f>
        <v>0</v>
      </c>
    </row>
    <row r="3" spans="1:8" x14ac:dyDescent="0.2">
      <c r="A3" s="61"/>
      <c r="B3" s="61"/>
      <c r="C3" s="62"/>
      <c r="D3" s="62"/>
      <c r="E3" s="62"/>
      <c r="F3" s="62"/>
      <c r="G3" s="63"/>
      <c r="H3" s="13">
        <f t="shared" si="0"/>
        <v>0</v>
      </c>
    </row>
    <row r="4" spans="1:8" x14ac:dyDescent="0.2">
      <c r="A4" s="61"/>
      <c r="B4" s="61"/>
      <c r="C4" s="62"/>
      <c r="D4" s="62"/>
      <c r="E4" s="62"/>
      <c r="F4" s="62"/>
      <c r="G4" s="63"/>
      <c r="H4" s="13">
        <f t="shared" si="0"/>
        <v>0</v>
      </c>
    </row>
    <row r="5" spans="1:8" x14ac:dyDescent="0.2">
      <c r="A5" s="61"/>
      <c r="B5" s="61"/>
      <c r="C5" s="62"/>
      <c r="D5" s="62"/>
      <c r="E5" s="62"/>
      <c r="F5" s="62"/>
      <c r="G5" s="63"/>
      <c r="H5" s="13">
        <f t="shared" si="0"/>
        <v>0</v>
      </c>
    </row>
    <row r="6" spans="1:8" x14ac:dyDescent="0.2">
      <c r="A6" s="61"/>
      <c r="B6" s="61"/>
      <c r="C6" s="62"/>
      <c r="D6" s="62"/>
      <c r="E6" s="62"/>
      <c r="F6" s="62"/>
      <c r="G6" s="63"/>
      <c r="H6" s="13">
        <f t="shared" si="0"/>
        <v>0</v>
      </c>
    </row>
    <row r="7" spans="1:8" x14ac:dyDescent="0.2">
      <c r="A7" s="61"/>
      <c r="B7" s="61"/>
      <c r="C7" s="62"/>
      <c r="D7" s="62"/>
      <c r="E7" s="62"/>
      <c r="F7" s="62"/>
      <c r="G7" s="63"/>
      <c r="H7" s="13">
        <f t="shared" si="0"/>
        <v>0</v>
      </c>
    </row>
    <row r="8" spans="1:8" x14ac:dyDescent="0.2">
      <c r="A8" s="61"/>
      <c r="B8" s="61"/>
      <c r="C8" s="62"/>
      <c r="D8" s="62"/>
      <c r="E8" s="62"/>
      <c r="F8" s="62"/>
      <c r="G8" s="63"/>
      <c r="H8" s="13">
        <f t="shared" si="0"/>
        <v>0</v>
      </c>
    </row>
    <row r="9" spans="1:8" x14ac:dyDescent="0.2">
      <c r="A9" s="61"/>
      <c r="B9" s="61"/>
      <c r="C9" s="62"/>
      <c r="D9" s="62"/>
      <c r="E9" s="62"/>
      <c r="F9" s="62"/>
      <c r="G9" s="63"/>
      <c r="H9" s="13">
        <f t="shared" si="0"/>
        <v>0</v>
      </c>
    </row>
    <row r="10" spans="1:8" x14ac:dyDescent="0.2">
      <c r="A10" s="61"/>
      <c r="B10" s="61"/>
      <c r="C10" s="62"/>
      <c r="D10" s="62"/>
      <c r="E10" s="62"/>
      <c r="F10" s="62"/>
      <c r="G10" s="63"/>
      <c r="H10" s="13">
        <f t="shared" si="0"/>
        <v>0</v>
      </c>
    </row>
    <row r="11" spans="1:8" x14ac:dyDescent="0.2">
      <c r="A11" s="61"/>
      <c r="B11" s="61"/>
      <c r="C11" s="62"/>
      <c r="D11" s="62"/>
      <c r="E11" s="62"/>
      <c r="F11" s="62"/>
      <c r="G11" s="63"/>
      <c r="H11" s="13">
        <f t="shared" si="0"/>
        <v>0</v>
      </c>
    </row>
    <row r="12" spans="1:8" x14ac:dyDescent="0.2">
      <c r="A12" s="61"/>
      <c r="B12" s="61"/>
      <c r="C12" s="62"/>
      <c r="D12" s="62"/>
      <c r="E12" s="62"/>
      <c r="F12" s="62"/>
      <c r="G12" s="63"/>
      <c r="H12" s="13">
        <f t="shared" si="0"/>
        <v>0</v>
      </c>
    </row>
    <row r="13" spans="1:8" x14ac:dyDescent="0.2">
      <c r="A13" s="61"/>
      <c r="B13" s="61"/>
      <c r="C13" s="62"/>
      <c r="D13" s="62"/>
      <c r="E13" s="62"/>
      <c r="F13" s="62"/>
      <c r="G13" s="63"/>
      <c r="H13" s="13">
        <f t="shared" si="0"/>
        <v>0</v>
      </c>
    </row>
    <row r="14" spans="1:8" x14ac:dyDescent="0.2">
      <c r="A14" s="61"/>
      <c r="B14" s="61"/>
      <c r="C14" s="62"/>
      <c r="D14" s="62"/>
      <c r="E14" s="62"/>
      <c r="F14" s="62"/>
      <c r="G14" s="63"/>
      <c r="H14" s="13">
        <f t="shared" si="0"/>
        <v>0</v>
      </c>
    </row>
    <row r="15" spans="1:8" x14ac:dyDescent="0.2">
      <c r="A15" s="64"/>
      <c r="B15" s="65"/>
      <c r="C15" s="62"/>
      <c r="D15" s="62"/>
      <c r="E15" s="62"/>
      <c r="F15" s="62"/>
      <c r="G15" s="63"/>
      <c r="H15" s="13">
        <f t="shared" si="0"/>
        <v>0</v>
      </c>
    </row>
    <row r="16" spans="1:8" x14ac:dyDescent="0.2">
      <c r="A16" s="61"/>
      <c r="B16" s="61"/>
      <c r="C16" s="62"/>
      <c r="D16" s="62"/>
      <c r="E16" s="62"/>
      <c r="F16" s="62"/>
      <c r="G16" s="63"/>
      <c r="H16" s="13">
        <f t="shared" si="0"/>
        <v>0</v>
      </c>
    </row>
    <row r="17" spans="1:10" x14ac:dyDescent="0.2">
      <c r="A17" s="61"/>
      <c r="B17" s="61"/>
      <c r="C17" s="62"/>
      <c r="D17" s="62"/>
      <c r="E17" s="62"/>
      <c r="F17" s="62"/>
      <c r="G17" s="63"/>
      <c r="H17" s="13">
        <f t="shared" si="0"/>
        <v>0</v>
      </c>
    </row>
    <row r="18" spans="1:10" x14ac:dyDescent="0.2">
      <c r="A18" s="61"/>
      <c r="B18" s="61"/>
      <c r="C18" s="62"/>
      <c r="D18" s="62"/>
      <c r="E18" s="62"/>
      <c r="F18" s="62"/>
      <c r="G18" s="63"/>
      <c r="H18" s="13">
        <f t="shared" si="0"/>
        <v>0</v>
      </c>
    </row>
    <row r="19" spans="1:10" x14ac:dyDescent="0.2">
      <c r="A19" s="61"/>
      <c r="B19" s="61"/>
      <c r="C19" s="62"/>
      <c r="D19" s="62"/>
      <c r="E19" s="62"/>
      <c r="F19" s="62"/>
      <c r="G19" s="63"/>
      <c r="H19" s="13">
        <f t="shared" si="0"/>
        <v>0</v>
      </c>
    </row>
    <row r="20" spans="1:10" x14ac:dyDescent="0.2">
      <c r="A20" s="61"/>
      <c r="B20" s="61"/>
      <c r="C20" s="62"/>
      <c r="D20" s="62"/>
      <c r="E20" s="62"/>
      <c r="F20" s="62"/>
      <c r="G20" s="63"/>
      <c r="H20" s="13">
        <f t="shared" si="0"/>
        <v>0</v>
      </c>
    </row>
    <row r="21" spans="1:10" x14ac:dyDescent="0.2">
      <c r="A21" s="61"/>
      <c r="B21" s="61"/>
      <c r="C21" s="62"/>
      <c r="D21" s="62"/>
      <c r="E21" s="62"/>
      <c r="F21" s="62"/>
      <c r="G21" s="63"/>
      <c r="H21" s="13">
        <f t="shared" si="0"/>
        <v>0</v>
      </c>
    </row>
    <row r="24" spans="1:10" x14ac:dyDescent="0.2">
      <c r="A24" s="133" t="s">
        <v>244</v>
      </c>
      <c r="B24" s="133"/>
      <c r="C24" s="60" t="s">
        <v>245</v>
      </c>
      <c r="D24" s="60" t="s">
        <v>240</v>
      </c>
      <c r="E24" s="60" t="s">
        <v>241</v>
      </c>
      <c r="F24" s="60">
        <v>600</v>
      </c>
      <c r="G24" s="60" t="s">
        <v>242</v>
      </c>
      <c r="H24" s="60" t="s">
        <v>243</v>
      </c>
      <c r="J24" s="58" t="s">
        <v>2</v>
      </c>
    </row>
    <row r="25" spans="1:10" x14ac:dyDescent="0.2">
      <c r="A25" s="61"/>
      <c r="B25" s="61"/>
      <c r="G25" s="66"/>
      <c r="H25" s="59">
        <f t="shared" ref="H25:H44" si="1">C25+D25+E25+F25+G25</f>
        <v>0</v>
      </c>
    </row>
    <row r="26" spans="1:10" x14ac:dyDescent="0.2">
      <c r="A26" s="61"/>
      <c r="B26" s="61"/>
      <c r="G26" s="66"/>
      <c r="H26" s="59">
        <f t="shared" si="1"/>
        <v>0</v>
      </c>
    </row>
    <row r="27" spans="1:10" x14ac:dyDescent="0.2">
      <c r="A27" s="61"/>
      <c r="B27" s="61"/>
      <c r="G27" s="66"/>
      <c r="H27" s="59">
        <f t="shared" si="1"/>
        <v>0</v>
      </c>
    </row>
    <row r="28" spans="1:10" x14ac:dyDescent="0.2">
      <c r="A28" s="61"/>
      <c r="B28" s="61"/>
      <c r="G28" s="66"/>
      <c r="H28" s="59">
        <f t="shared" si="1"/>
        <v>0</v>
      </c>
    </row>
    <row r="29" spans="1:10" x14ac:dyDescent="0.2">
      <c r="A29" s="61"/>
      <c r="B29" s="61"/>
      <c r="G29" s="66"/>
      <c r="H29" s="59">
        <f t="shared" si="1"/>
        <v>0</v>
      </c>
    </row>
    <row r="30" spans="1:10" x14ac:dyDescent="0.2">
      <c r="A30" s="61"/>
      <c r="B30" s="61"/>
      <c r="G30" s="66"/>
      <c r="H30" s="59">
        <f t="shared" si="1"/>
        <v>0</v>
      </c>
    </row>
    <row r="31" spans="1:10" x14ac:dyDescent="0.2">
      <c r="A31" s="61"/>
      <c r="B31" s="61"/>
      <c r="G31" s="66"/>
      <c r="H31" s="59">
        <f t="shared" si="1"/>
        <v>0</v>
      </c>
    </row>
    <row r="32" spans="1:10" x14ac:dyDescent="0.2">
      <c r="A32" s="61"/>
      <c r="B32" s="61"/>
      <c r="G32" s="66"/>
      <c r="H32" s="59">
        <f t="shared" si="1"/>
        <v>0</v>
      </c>
    </row>
    <row r="33" spans="1:8" x14ac:dyDescent="0.2">
      <c r="A33" s="61"/>
      <c r="B33" s="61"/>
      <c r="G33" s="66"/>
      <c r="H33" s="59">
        <f t="shared" si="1"/>
        <v>0</v>
      </c>
    </row>
    <row r="34" spans="1:8" x14ac:dyDescent="0.2">
      <c r="A34" s="61"/>
      <c r="B34" s="61"/>
      <c r="G34" s="66"/>
      <c r="H34" s="59">
        <f t="shared" si="1"/>
        <v>0</v>
      </c>
    </row>
    <row r="35" spans="1:8" x14ac:dyDescent="0.2">
      <c r="A35" s="61"/>
      <c r="B35" s="61"/>
      <c r="G35" s="66"/>
      <c r="H35" s="59">
        <f t="shared" si="1"/>
        <v>0</v>
      </c>
    </row>
    <row r="36" spans="1:8" x14ac:dyDescent="0.2">
      <c r="A36" s="61"/>
      <c r="B36" s="61"/>
      <c r="G36" s="66"/>
      <c r="H36" s="59">
        <f t="shared" si="1"/>
        <v>0</v>
      </c>
    </row>
    <row r="37" spans="1:8" x14ac:dyDescent="0.2">
      <c r="A37" s="67"/>
      <c r="B37" s="67"/>
      <c r="G37" s="66"/>
      <c r="H37" s="59">
        <f t="shared" si="1"/>
        <v>0</v>
      </c>
    </row>
    <row r="38" spans="1:8" x14ac:dyDescent="0.2">
      <c r="A38" s="61"/>
      <c r="B38" s="61"/>
      <c r="G38" s="66"/>
      <c r="H38" s="59">
        <f t="shared" si="1"/>
        <v>0</v>
      </c>
    </row>
    <row r="39" spans="1:8" x14ac:dyDescent="0.2">
      <c r="A39" s="61"/>
      <c r="B39" s="61"/>
      <c r="G39" s="66"/>
      <c r="H39" s="59">
        <f t="shared" si="1"/>
        <v>0</v>
      </c>
    </row>
    <row r="40" spans="1:8" x14ac:dyDescent="0.2">
      <c r="A40" s="61"/>
      <c r="B40" s="61"/>
      <c r="G40" s="66"/>
      <c r="H40" s="59">
        <f t="shared" si="1"/>
        <v>0</v>
      </c>
    </row>
    <row r="41" spans="1:8" x14ac:dyDescent="0.2">
      <c r="A41" s="61"/>
      <c r="B41" s="61"/>
      <c r="G41" s="66"/>
      <c r="H41" s="59">
        <f t="shared" si="1"/>
        <v>0</v>
      </c>
    </row>
    <row r="42" spans="1:8" x14ac:dyDescent="0.2">
      <c r="A42" s="61"/>
      <c r="B42" s="61"/>
      <c r="G42" s="66"/>
      <c r="H42" s="59">
        <f t="shared" si="1"/>
        <v>0</v>
      </c>
    </row>
    <row r="43" spans="1:8" x14ac:dyDescent="0.2">
      <c r="A43" s="61"/>
      <c r="B43" s="61"/>
      <c r="G43" s="66"/>
      <c r="H43" s="59">
        <f t="shared" si="1"/>
        <v>0</v>
      </c>
    </row>
    <row r="44" spans="1:8" x14ac:dyDescent="0.2">
      <c r="A44" s="61"/>
      <c r="B44" s="61"/>
      <c r="G44" s="66"/>
      <c r="H44" s="59">
        <f t="shared" si="1"/>
        <v>0</v>
      </c>
    </row>
    <row r="48" spans="1:8" x14ac:dyDescent="0.2">
      <c r="A48" s="133" t="s">
        <v>246</v>
      </c>
      <c r="B48" s="133"/>
      <c r="C48" s="60" t="s">
        <v>247</v>
      </c>
      <c r="D48" s="60" t="s">
        <v>240</v>
      </c>
      <c r="E48" s="60" t="s">
        <v>248</v>
      </c>
      <c r="F48" s="60">
        <v>600</v>
      </c>
      <c r="G48" s="60" t="s">
        <v>242</v>
      </c>
      <c r="H48" s="60" t="s">
        <v>243</v>
      </c>
    </row>
    <row r="49" spans="1:7" x14ac:dyDescent="0.2">
      <c r="A49" s="61"/>
      <c r="B49" s="61"/>
      <c r="G49" s="66"/>
    </row>
    <row r="50" spans="1:7" x14ac:dyDescent="0.2">
      <c r="A50" s="61"/>
      <c r="B50" s="61"/>
      <c r="G50" s="66"/>
    </row>
    <row r="51" spans="1:7" x14ac:dyDescent="0.2">
      <c r="A51" s="61"/>
      <c r="B51" s="61"/>
      <c r="G51" s="66"/>
    </row>
    <row r="52" spans="1:7" x14ac:dyDescent="0.2">
      <c r="A52" s="61"/>
      <c r="B52" s="61"/>
      <c r="G52" s="66"/>
    </row>
    <row r="53" spans="1:7" x14ac:dyDescent="0.2">
      <c r="A53" s="61"/>
      <c r="B53" s="61"/>
      <c r="G53" s="66"/>
    </row>
    <row r="54" spans="1:7" x14ac:dyDescent="0.2">
      <c r="A54" s="61"/>
      <c r="B54" s="61"/>
      <c r="G54" s="66"/>
    </row>
    <row r="55" spans="1:7" x14ac:dyDescent="0.2">
      <c r="A55" s="61"/>
      <c r="B55" s="61"/>
      <c r="G55" s="66"/>
    </row>
    <row r="56" spans="1:7" x14ac:dyDescent="0.2">
      <c r="A56" s="61"/>
      <c r="B56" s="61"/>
      <c r="G56" s="66"/>
    </row>
    <row r="57" spans="1:7" x14ac:dyDescent="0.2">
      <c r="A57" s="61"/>
      <c r="B57" s="61"/>
      <c r="G57" s="66"/>
    </row>
    <row r="58" spans="1:7" x14ac:dyDescent="0.2">
      <c r="A58" s="61"/>
      <c r="B58" s="61"/>
      <c r="G58" s="66"/>
    </row>
    <row r="59" spans="1:7" x14ac:dyDescent="0.2">
      <c r="A59" s="61"/>
      <c r="B59" s="61"/>
      <c r="G59" s="66"/>
    </row>
    <row r="60" spans="1:7" x14ac:dyDescent="0.2">
      <c r="A60" s="61"/>
      <c r="B60" s="61"/>
      <c r="G60" s="66"/>
    </row>
    <row r="61" spans="1:7" x14ac:dyDescent="0.2">
      <c r="A61" s="61"/>
      <c r="B61" s="61"/>
      <c r="G61" s="66"/>
    </row>
    <row r="62" spans="1:7" x14ac:dyDescent="0.2">
      <c r="A62" s="61"/>
      <c r="B62" s="61"/>
      <c r="G62" s="66"/>
    </row>
    <row r="63" spans="1:7" x14ac:dyDescent="0.2">
      <c r="A63" s="61"/>
      <c r="B63" s="61"/>
      <c r="G63" s="66"/>
    </row>
    <row r="64" spans="1:7" x14ac:dyDescent="0.2">
      <c r="A64" s="61"/>
      <c r="B64" s="61"/>
      <c r="G64" s="66"/>
    </row>
    <row r="65" spans="1:8" x14ac:dyDescent="0.2">
      <c r="A65" s="61"/>
      <c r="B65" s="61"/>
      <c r="G65" s="66"/>
    </row>
    <row r="66" spans="1:8" x14ac:dyDescent="0.2">
      <c r="A66" s="64"/>
      <c r="B66" s="64"/>
      <c r="G66" s="66"/>
    </row>
    <row r="67" spans="1:8" x14ac:dyDescent="0.2">
      <c r="A67" s="64"/>
      <c r="B67" s="64"/>
      <c r="G67" s="66"/>
    </row>
    <row r="68" spans="1:8" x14ac:dyDescent="0.2">
      <c r="A68" s="61"/>
      <c r="B68" s="61"/>
      <c r="G68" s="66"/>
    </row>
    <row r="72" spans="1:8" x14ac:dyDescent="0.2">
      <c r="A72" s="133" t="s">
        <v>249</v>
      </c>
      <c r="B72" s="133"/>
      <c r="C72" s="60" t="s">
        <v>247</v>
      </c>
      <c r="D72" s="60" t="s">
        <v>240</v>
      </c>
      <c r="E72" s="60" t="s">
        <v>248</v>
      </c>
      <c r="F72" s="60">
        <v>600</v>
      </c>
      <c r="G72" s="60" t="s">
        <v>242</v>
      </c>
      <c r="H72" s="60" t="s">
        <v>243</v>
      </c>
    </row>
    <row r="73" spans="1:8" x14ac:dyDescent="0.2">
      <c r="A73" s="65"/>
      <c r="B73" s="65"/>
      <c r="G73" s="66"/>
    </row>
    <row r="74" spans="1:8" x14ac:dyDescent="0.2">
      <c r="A74" s="65"/>
      <c r="B74" s="65"/>
      <c r="G74" s="66"/>
    </row>
    <row r="75" spans="1:8" x14ac:dyDescent="0.2">
      <c r="A75" s="65"/>
      <c r="B75" s="65"/>
      <c r="G75" s="66"/>
    </row>
    <row r="76" spans="1:8" x14ac:dyDescent="0.2">
      <c r="A76" s="65"/>
      <c r="B76" s="65"/>
      <c r="G76" s="66"/>
    </row>
    <row r="77" spans="1:8" x14ac:dyDescent="0.2">
      <c r="A77" s="65"/>
      <c r="B77" s="65"/>
      <c r="G77" s="66"/>
    </row>
    <row r="78" spans="1:8" x14ac:dyDescent="0.2">
      <c r="A78" s="65"/>
      <c r="B78" s="65"/>
      <c r="G78" s="66"/>
    </row>
    <row r="79" spans="1:8" x14ac:dyDescent="0.2">
      <c r="A79" s="65"/>
      <c r="B79" s="65"/>
      <c r="G79" s="66"/>
    </row>
    <row r="80" spans="1:8" x14ac:dyDescent="0.2">
      <c r="A80" s="65"/>
      <c r="B80" s="65"/>
      <c r="G80" s="66"/>
    </row>
    <row r="81" spans="1:7" x14ac:dyDescent="0.2">
      <c r="A81" s="65"/>
      <c r="B81" s="65"/>
      <c r="G81" s="66"/>
    </row>
    <row r="82" spans="1:7" x14ac:dyDescent="0.2">
      <c r="A82" s="68"/>
      <c r="B82" s="68"/>
      <c r="G82" s="66"/>
    </row>
    <row r="83" spans="1:7" x14ac:dyDescent="0.2">
      <c r="A83" s="65"/>
      <c r="B83" s="65"/>
      <c r="G83" s="66"/>
    </row>
    <row r="84" spans="1:7" x14ac:dyDescent="0.2">
      <c r="A84" s="65"/>
      <c r="B84" s="65"/>
      <c r="G84" s="66"/>
    </row>
    <row r="85" spans="1:7" x14ac:dyDescent="0.2">
      <c r="A85" s="65"/>
      <c r="B85" s="65"/>
      <c r="G85" s="66"/>
    </row>
    <row r="86" spans="1:7" x14ac:dyDescent="0.2">
      <c r="A86" s="65"/>
      <c r="B86" s="65"/>
      <c r="G86" s="66"/>
    </row>
    <row r="87" spans="1:7" x14ac:dyDescent="0.2">
      <c r="A87" s="68"/>
      <c r="B87" s="68"/>
      <c r="G87" s="66"/>
    </row>
    <row r="88" spans="1:7" x14ac:dyDescent="0.2">
      <c r="A88" s="65"/>
      <c r="B88" s="65"/>
      <c r="G88" s="66"/>
    </row>
    <row r="89" spans="1:7" x14ac:dyDescent="0.2">
      <c r="A89" s="65"/>
      <c r="B89" s="65"/>
      <c r="G89" s="66"/>
    </row>
    <row r="90" spans="1:7" x14ac:dyDescent="0.2">
      <c r="A90" s="65"/>
      <c r="B90" s="65"/>
      <c r="G90" s="66"/>
    </row>
    <row r="91" spans="1:7" x14ac:dyDescent="0.2">
      <c r="A91" s="68"/>
      <c r="B91" s="68"/>
      <c r="G91" s="66"/>
    </row>
    <row r="92" spans="1:7" x14ac:dyDescent="0.2">
      <c r="A92" s="65"/>
      <c r="B92" s="65"/>
      <c r="G92" s="66"/>
    </row>
    <row r="93" spans="1:7" x14ac:dyDescent="0.2">
      <c r="A93" s="68"/>
      <c r="B93" s="68"/>
      <c r="G93" s="66"/>
    </row>
  </sheetData>
  <mergeCells count="4">
    <mergeCell ref="A1:B1"/>
    <mergeCell ref="A24:B24"/>
    <mergeCell ref="A48:B48"/>
    <mergeCell ref="A72:B7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CF</vt:lpstr>
      <vt:lpstr>CM</vt:lpstr>
      <vt:lpstr>RF</vt:lpstr>
      <vt:lpstr>RM</vt:lpstr>
      <vt:lpstr>PUNTI GP</vt:lpstr>
      <vt:lpstr>Class.societá</vt:lpstr>
      <vt:lpstr>ris.staffette</vt:lpstr>
      <vt:lpstr>class.staff.</vt:lpstr>
      <vt:lpstr>FINALE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38</cp:revision>
  <cp:lastPrinted>2019-09-16T08:49:16Z</cp:lastPrinted>
  <dcterms:created xsi:type="dcterms:W3CDTF">2018-04-08T11:44:27Z</dcterms:created>
  <dcterms:modified xsi:type="dcterms:W3CDTF">2019-09-16T10:31:18Z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