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G:\FIDAL\2019-Grand Prix\"/>
    </mc:Choice>
  </mc:AlternateContent>
  <bookViews>
    <workbookView xWindow="0" yWindow="0" windowWidth="16380" windowHeight="8190" tabRatio="500" activeTab="8"/>
  </bookViews>
  <sheets>
    <sheet name="CF" sheetId="1" r:id="rId1"/>
    <sheet name="CM" sheetId="2" r:id="rId2"/>
    <sheet name="RF" sheetId="3" r:id="rId3"/>
    <sheet name="RM" sheetId="4" r:id="rId4"/>
    <sheet name="PUNTI GP" sheetId="5" r:id="rId5"/>
    <sheet name="Class.societá" sheetId="6" r:id="rId6"/>
    <sheet name="ris.staffette" sheetId="7" r:id="rId7"/>
    <sheet name="class.staff." sheetId="8" r:id="rId8"/>
    <sheet name="FINALE" sheetId="9" r:id="rId9"/>
  </sheets>
  <definedNames>
    <definedName name="_xlnm.Print_Area" localSheetId="8">FINALE!$A$1:$I$95</definedName>
  </definedNames>
  <calcPr calcId="152511" iterateDelta="1E-4"/>
  <extLst>
    <ext xmlns:x14="http://schemas.microsoft.com/office/spreadsheetml/2009/9/main" uri="{79F54976-1DA5-4618-B147-4CDE4B953A38}">
      <x14:workbookPr/>
    </ext>
    <ext xmlns="http://schemas.openxmlformats.org/spreadsheetml/2006/main"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purl.oclc.org/ooxml/spreadsheetml/main">
  <c r="I89" i="9" l="1"/>
  <c r="I88" i="9"/>
  <c r="I87" i="9"/>
  <c r="I86" i="9"/>
  <c r="I85" i="9"/>
  <c r="I84" i="9"/>
  <c r="I83" i="9"/>
  <c r="I82" i="9"/>
  <c r="I81" i="9"/>
  <c r="I80" i="9"/>
  <c r="I79" i="9"/>
  <c r="I78" i="9"/>
  <c r="I77" i="9"/>
  <c r="I73" i="9"/>
  <c r="I72" i="9"/>
  <c r="I71" i="9"/>
  <c r="I70" i="9"/>
  <c r="I69" i="9"/>
  <c r="I68" i="9"/>
  <c r="I67" i="9"/>
  <c r="I66" i="9"/>
  <c r="I65" i="9"/>
  <c r="I64" i="9"/>
  <c r="I63" i="9"/>
  <c r="I62" i="9"/>
  <c r="I61" i="9"/>
  <c r="I60" i="9"/>
  <c r="I59" i="9"/>
  <c r="I58" i="9"/>
  <c r="I57" i="9"/>
  <c r="I56" i="9"/>
  <c r="I5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17" i="9"/>
  <c r="I16" i="9"/>
  <c r="I15" i="9"/>
  <c r="I14" i="9"/>
  <c r="I13" i="9"/>
  <c r="I12" i="9"/>
  <c r="I11" i="9"/>
  <c r="I18" i="9"/>
  <c r="I10" i="9"/>
  <c r="I9" i="9"/>
  <c r="I8" i="9"/>
  <c r="I7" i="9"/>
  <c r="I6" i="9"/>
  <c r="I5" i="9"/>
  <c r="I4" i="9"/>
  <c r="I3" i="9"/>
  <c r="I2" i="9"/>
  <c r="E26" i="8"/>
  <c r="E25" i="8"/>
  <c r="E24" i="8"/>
  <c r="E23" i="8"/>
  <c r="E22" i="8"/>
  <c r="E21" i="8"/>
  <c r="E20" i="8"/>
  <c r="E19" i="8"/>
  <c r="E13" i="8"/>
  <c r="E12" i="8"/>
  <c r="E11" i="8"/>
  <c r="E10" i="8"/>
  <c r="E9" i="8"/>
  <c r="E8" i="8"/>
  <c r="E7" i="8"/>
  <c r="E6" i="8"/>
  <c r="E5" i="8"/>
  <c r="E4" i="8"/>
  <c r="E3" i="8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AC45" i="4"/>
  <c r="AE45" i="4" s="1"/>
  <c r="X45" i="4"/>
  <c r="S45" i="4"/>
  <c r="N45" i="4"/>
  <c r="I45" i="4"/>
  <c r="AC44" i="4"/>
  <c r="AE44" i="4" s="1"/>
  <c r="X44" i="4"/>
  <c r="S44" i="4"/>
  <c r="N44" i="4"/>
  <c r="I44" i="4"/>
  <c r="AE43" i="4"/>
  <c r="AC43" i="4"/>
  <c r="X43" i="4"/>
  <c r="N43" i="4"/>
  <c r="I43" i="4"/>
  <c r="AC42" i="4"/>
  <c r="AE42" i="4" s="1"/>
  <c r="X42" i="4"/>
  <c r="S42" i="4"/>
  <c r="N42" i="4"/>
  <c r="I42" i="4"/>
  <c r="AC41" i="4"/>
  <c r="AE41" i="4" s="1"/>
  <c r="X41" i="4"/>
  <c r="S41" i="4"/>
  <c r="N41" i="4"/>
  <c r="I41" i="4"/>
  <c r="AC40" i="4"/>
  <c r="AE40" i="4" s="1"/>
  <c r="X40" i="4"/>
  <c r="S40" i="4"/>
  <c r="N40" i="4"/>
  <c r="I40" i="4"/>
  <c r="AC39" i="4"/>
  <c r="AE39" i="4" s="1"/>
  <c r="X39" i="4"/>
  <c r="S39" i="4"/>
  <c r="N39" i="4"/>
  <c r="I39" i="4"/>
  <c r="AC38" i="4"/>
  <c r="AE38" i="4" s="1"/>
  <c r="X38" i="4"/>
  <c r="S38" i="4"/>
  <c r="N38" i="4"/>
  <c r="I38" i="4"/>
  <c r="AC37" i="4"/>
  <c r="AE37" i="4" s="1"/>
  <c r="X37" i="4"/>
  <c r="S37" i="4"/>
  <c r="N37" i="4"/>
  <c r="I37" i="4"/>
  <c r="AC36" i="4"/>
  <c r="AE36" i="4" s="1"/>
  <c r="X36" i="4"/>
  <c r="S36" i="4"/>
  <c r="N36" i="4"/>
  <c r="I36" i="4"/>
  <c r="AC35" i="4"/>
  <c r="AE35" i="4" s="1"/>
  <c r="S35" i="4"/>
  <c r="N35" i="4"/>
  <c r="I35" i="4"/>
  <c r="AE34" i="4"/>
  <c r="AC34" i="4"/>
  <c r="X34" i="4"/>
  <c r="S34" i="4"/>
  <c r="N34" i="4"/>
  <c r="I34" i="4"/>
  <c r="AC33" i="4"/>
  <c r="AE33" i="4" s="1"/>
  <c r="X33" i="4"/>
  <c r="S33" i="4"/>
  <c r="N33" i="4"/>
  <c r="I33" i="4"/>
  <c r="AE32" i="4"/>
  <c r="AC32" i="4"/>
  <c r="X32" i="4"/>
  <c r="S32" i="4"/>
  <c r="N32" i="4"/>
  <c r="I32" i="4"/>
  <c r="AC31" i="4"/>
  <c r="AE31" i="4" s="1"/>
  <c r="X31" i="4"/>
  <c r="S31" i="4"/>
  <c r="N31" i="4"/>
  <c r="I31" i="4"/>
  <c r="AE30" i="4"/>
  <c r="X30" i="4"/>
  <c r="S30" i="4"/>
  <c r="N30" i="4"/>
  <c r="I30" i="4"/>
  <c r="AC29" i="4"/>
  <c r="X29" i="4"/>
  <c r="S29" i="4"/>
  <c r="I29" i="4"/>
  <c r="AC28" i="4"/>
  <c r="AE28" i="4" s="1"/>
  <c r="X28" i="4"/>
  <c r="S28" i="4"/>
  <c r="N28" i="4"/>
  <c r="I28" i="4"/>
  <c r="AC27" i="4"/>
  <c r="AE27" i="4" s="1"/>
  <c r="X27" i="4"/>
  <c r="S27" i="4"/>
  <c r="N27" i="4"/>
  <c r="I27" i="4"/>
  <c r="AC26" i="4"/>
  <c r="AE26" i="4" s="1"/>
  <c r="X26" i="4"/>
  <c r="S26" i="4"/>
  <c r="N26" i="4"/>
  <c r="I26" i="4"/>
  <c r="AC25" i="4"/>
  <c r="AE25" i="4" s="1"/>
  <c r="X25" i="4"/>
  <c r="S25" i="4"/>
  <c r="N25" i="4"/>
  <c r="I25" i="4"/>
  <c r="AC24" i="4"/>
  <c r="X24" i="4"/>
  <c r="S24" i="4"/>
  <c r="N24" i="4"/>
  <c r="I24" i="4"/>
  <c r="AC23" i="4"/>
  <c r="AE23" i="4" s="1"/>
  <c r="X23" i="4"/>
  <c r="S23" i="4"/>
  <c r="N23" i="4"/>
  <c r="I23" i="4"/>
  <c r="AC22" i="4"/>
  <c r="AE22" i="4" s="1"/>
  <c r="X22" i="4"/>
  <c r="S22" i="4"/>
  <c r="N22" i="4"/>
  <c r="I22" i="4"/>
  <c r="X21" i="4"/>
  <c r="S21" i="4"/>
  <c r="N21" i="4"/>
  <c r="I21" i="4"/>
  <c r="AC20" i="4"/>
  <c r="AE20" i="4" s="1"/>
  <c r="X20" i="4"/>
  <c r="S20" i="4"/>
  <c r="N20" i="4"/>
  <c r="I20" i="4"/>
  <c r="AC19" i="4"/>
  <c r="AE19" i="4" s="1"/>
  <c r="X19" i="4"/>
  <c r="S19" i="4"/>
  <c r="N19" i="4"/>
  <c r="I19" i="4"/>
  <c r="AE18" i="4"/>
  <c r="X18" i="4"/>
  <c r="S18" i="4"/>
  <c r="N18" i="4"/>
  <c r="I18" i="4"/>
  <c r="AC17" i="4"/>
  <c r="X17" i="4"/>
  <c r="S17" i="4"/>
  <c r="N17" i="4"/>
  <c r="I17" i="4"/>
  <c r="AE16" i="4"/>
  <c r="AC16" i="4"/>
  <c r="X16" i="4"/>
  <c r="S16" i="4"/>
  <c r="N16" i="4"/>
  <c r="I16" i="4"/>
  <c r="AC15" i="4"/>
  <c r="AE15" i="4" s="1"/>
  <c r="X15" i="4"/>
  <c r="S15" i="4"/>
  <c r="N15" i="4"/>
  <c r="I15" i="4"/>
  <c r="AC14" i="4"/>
  <c r="X14" i="4"/>
  <c r="S14" i="4"/>
  <c r="N14" i="4"/>
  <c r="I14" i="4"/>
  <c r="AE13" i="4"/>
  <c r="AC13" i="4"/>
  <c r="X13" i="4"/>
  <c r="S13" i="4"/>
  <c r="N13" i="4"/>
  <c r="I13" i="4"/>
  <c r="AC12" i="4"/>
  <c r="X12" i="4"/>
  <c r="S12" i="4"/>
  <c r="N12" i="4"/>
  <c r="I12" i="4"/>
  <c r="AE11" i="4"/>
  <c r="AC11" i="4"/>
  <c r="X11" i="4"/>
  <c r="S11" i="4"/>
  <c r="N11" i="4"/>
  <c r="I11" i="4"/>
  <c r="AC10" i="4"/>
  <c r="AE10" i="4" s="1"/>
  <c r="X10" i="4"/>
  <c r="S10" i="4"/>
  <c r="N10" i="4"/>
  <c r="I10" i="4"/>
  <c r="AE9" i="4"/>
  <c r="AC9" i="4"/>
  <c r="X9" i="4"/>
  <c r="S9" i="4"/>
  <c r="N9" i="4"/>
  <c r="I9" i="4"/>
  <c r="AC8" i="4"/>
  <c r="X8" i="4"/>
  <c r="S8" i="4"/>
  <c r="N8" i="4"/>
  <c r="I8" i="4"/>
  <c r="AE7" i="4"/>
  <c r="AC7" i="4"/>
  <c r="X7" i="4"/>
  <c r="S7" i="4"/>
  <c r="N7" i="4"/>
  <c r="I7" i="4"/>
  <c r="AE6" i="4"/>
  <c r="AC6" i="4"/>
  <c r="X6" i="4"/>
  <c r="S6" i="4"/>
  <c r="N6" i="4"/>
  <c r="I6" i="4"/>
  <c r="AE5" i="4"/>
  <c r="AC5" i="4"/>
  <c r="X5" i="4"/>
  <c r="S5" i="4"/>
  <c r="N5" i="4"/>
  <c r="I5" i="4"/>
  <c r="AC4" i="4"/>
  <c r="X4" i="4"/>
  <c r="S4" i="4"/>
  <c r="N4" i="4"/>
  <c r="I4" i="4"/>
  <c r="AC3" i="4"/>
  <c r="X3" i="4"/>
  <c r="S3" i="4"/>
  <c r="N3" i="4"/>
  <c r="I3" i="4"/>
  <c r="AE102" i="3"/>
  <c r="AC102" i="3"/>
  <c r="X102" i="3"/>
  <c r="S102" i="3"/>
  <c r="N102" i="3"/>
  <c r="AE101" i="3"/>
  <c r="AC101" i="3"/>
  <c r="X101" i="3"/>
  <c r="S101" i="3"/>
  <c r="N101" i="3"/>
  <c r="AE100" i="3"/>
  <c r="AC100" i="3"/>
  <c r="X100" i="3"/>
  <c r="S100" i="3"/>
  <c r="N100" i="3"/>
  <c r="AE99" i="3"/>
  <c r="AC99" i="3"/>
  <c r="X99" i="3"/>
  <c r="S99" i="3"/>
  <c r="N99" i="3"/>
  <c r="AE98" i="3"/>
  <c r="AC98" i="3"/>
  <c r="X98" i="3"/>
  <c r="S98" i="3"/>
  <c r="N98" i="3"/>
  <c r="AE97" i="3"/>
  <c r="AC97" i="3"/>
  <c r="X97" i="3"/>
  <c r="S97" i="3"/>
  <c r="N97" i="3"/>
  <c r="AE96" i="3"/>
  <c r="AC96" i="3"/>
  <c r="X96" i="3"/>
  <c r="S96" i="3"/>
  <c r="N96" i="3"/>
  <c r="I96" i="3"/>
  <c r="AE95" i="3"/>
  <c r="AC95" i="3"/>
  <c r="X95" i="3"/>
  <c r="S95" i="3"/>
  <c r="N95" i="3"/>
  <c r="I95" i="3"/>
  <c r="AE94" i="3"/>
  <c r="AC94" i="3"/>
  <c r="X94" i="3"/>
  <c r="S94" i="3"/>
  <c r="N94" i="3"/>
  <c r="I94" i="3"/>
  <c r="AE93" i="3"/>
  <c r="AC93" i="3"/>
  <c r="X93" i="3"/>
  <c r="S93" i="3"/>
  <c r="N93" i="3"/>
  <c r="I93" i="3"/>
  <c r="AE92" i="3"/>
  <c r="AC92" i="3"/>
  <c r="X92" i="3"/>
  <c r="S92" i="3"/>
  <c r="N92" i="3"/>
  <c r="I92" i="3"/>
  <c r="AE91" i="3"/>
  <c r="AC91" i="3"/>
  <c r="X91" i="3"/>
  <c r="S91" i="3"/>
  <c r="N91" i="3"/>
  <c r="I91" i="3"/>
  <c r="AE90" i="3"/>
  <c r="AC90" i="3"/>
  <c r="X90" i="3"/>
  <c r="S90" i="3"/>
  <c r="N90" i="3"/>
  <c r="I90" i="3"/>
  <c r="AE89" i="3"/>
  <c r="AC89" i="3"/>
  <c r="X89" i="3"/>
  <c r="S89" i="3"/>
  <c r="N89" i="3"/>
  <c r="I89" i="3"/>
  <c r="AE88" i="3"/>
  <c r="AC88" i="3"/>
  <c r="X88" i="3"/>
  <c r="S88" i="3"/>
  <c r="N88" i="3"/>
  <c r="I88" i="3"/>
  <c r="AE87" i="3"/>
  <c r="AC87" i="3"/>
  <c r="X87" i="3"/>
  <c r="S87" i="3"/>
  <c r="N87" i="3"/>
  <c r="I87" i="3"/>
  <c r="AE86" i="3"/>
  <c r="AC86" i="3"/>
  <c r="X86" i="3"/>
  <c r="S86" i="3"/>
  <c r="N86" i="3"/>
  <c r="I86" i="3"/>
  <c r="AE85" i="3"/>
  <c r="AC85" i="3"/>
  <c r="X85" i="3"/>
  <c r="S85" i="3"/>
  <c r="N85" i="3"/>
  <c r="I85" i="3"/>
  <c r="AE84" i="3"/>
  <c r="AC84" i="3"/>
  <c r="X84" i="3"/>
  <c r="S84" i="3"/>
  <c r="N84" i="3"/>
  <c r="I84" i="3"/>
  <c r="AE83" i="3"/>
  <c r="AC83" i="3"/>
  <c r="X83" i="3"/>
  <c r="S83" i="3"/>
  <c r="N83" i="3"/>
  <c r="I83" i="3"/>
  <c r="AE82" i="3"/>
  <c r="AC82" i="3"/>
  <c r="X82" i="3"/>
  <c r="S82" i="3"/>
  <c r="N82" i="3"/>
  <c r="I82" i="3"/>
  <c r="AE81" i="3"/>
  <c r="AC81" i="3"/>
  <c r="X81" i="3"/>
  <c r="S81" i="3"/>
  <c r="N81" i="3"/>
  <c r="I81" i="3"/>
  <c r="AE80" i="3"/>
  <c r="AC80" i="3"/>
  <c r="X80" i="3"/>
  <c r="S80" i="3"/>
  <c r="N80" i="3"/>
  <c r="I80" i="3"/>
  <c r="AE79" i="3"/>
  <c r="AC79" i="3"/>
  <c r="X79" i="3"/>
  <c r="S79" i="3"/>
  <c r="N79" i="3"/>
  <c r="I79" i="3"/>
  <c r="AE78" i="3"/>
  <c r="AC78" i="3"/>
  <c r="X78" i="3"/>
  <c r="S78" i="3"/>
  <c r="N78" i="3"/>
  <c r="I78" i="3"/>
  <c r="AE77" i="3"/>
  <c r="AC77" i="3"/>
  <c r="X77" i="3"/>
  <c r="S77" i="3"/>
  <c r="N77" i="3"/>
  <c r="AE76" i="3"/>
  <c r="AC76" i="3"/>
  <c r="X76" i="3"/>
  <c r="S76" i="3"/>
  <c r="N76" i="3"/>
  <c r="AE75" i="3"/>
  <c r="AC75" i="3"/>
  <c r="X75" i="3"/>
  <c r="S75" i="3"/>
  <c r="N75" i="3"/>
  <c r="I75" i="3"/>
  <c r="AE74" i="3"/>
  <c r="AC74" i="3"/>
  <c r="X74" i="3"/>
  <c r="S74" i="3"/>
  <c r="N74" i="3"/>
  <c r="I74" i="3"/>
  <c r="AE73" i="3"/>
  <c r="AC73" i="3"/>
  <c r="X73" i="3"/>
  <c r="S73" i="3"/>
  <c r="N73" i="3"/>
  <c r="I73" i="3"/>
  <c r="AE72" i="3"/>
  <c r="AC72" i="3"/>
  <c r="X72" i="3"/>
  <c r="S72" i="3"/>
  <c r="N72" i="3"/>
  <c r="I72" i="3"/>
  <c r="AE71" i="3"/>
  <c r="AC71" i="3"/>
  <c r="X71" i="3"/>
  <c r="S71" i="3"/>
  <c r="N71" i="3"/>
  <c r="I71" i="3"/>
  <c r="AE70" i="3"/>
  <c r="AC70" i="3"/>
  <c r="X70" i="3"/>
  <c r="S70" i="3"/>
  <c r="N70" i="3"/>
  <c r="I70" i="3"/>
  <c r="AC69" i="3"/>
  <c r="X69" i="3"/>
  <c r="S69" i="3"/>
  <c r="N69" i="3"/>
  <c r="I69" i="3"/>
  <c r="AE68" i="3"/>
  <c r="AC68" i="3"/>
  <c r="X68" i="3"/>
  <c r="S68" i="3"/>
  <c r="N68" i="3"/>
  <c r="I68" i="3"/>
  <c r="AE67" i="3"/>
  <c r="AC67" i="3"/>
  <c r="X67" i="3"/>
  <c r="S67" i="3"/>
  <c r="N67" i="3"/>
  <c r="I67" i="3"/>
  <c r="AE66" i="3"/>
  <c r="AC66" i="3"/>
  <c r="X66" i="3"/>
  <c r="S66" i="3"/>
  <c r="N66" i="3"/>
  <c r="AC65" i="3"/>
  <c r="X65" i="3"/>
  <c r="S65" i="3"/>
  <c r="N65" i="3"/>
  <c r="I65" i="3"/>
  <c r="AE64" i="3"/>
  <c r="AC64" i="3"/>
  <c r="X64" i="3"/>
  <c r="S64" i="3"/>
  <c r="N64" i="3"/>
  <c r="I64" i="3"/>
  <c r="AE63" i="3"/>
  <c r="AC63" i="3"/>
  <c r="X63" i="3"/>
  <c r="S63" i="3"/>
  <c r="N63" i="3"/>
  <c r="I63" i="3"/>
  <c r="AC62" i="3"/>
  <c r="X62" i="3"/>
  <c r="S62" i="3"/>
  <c r="N62" i="3"/>
  <c r="I62" i="3"/>
  <c r="AE61" i="3"/>
  <c r="AC61" i="3"/>
  <c r="X61" i="3"/>
  <c r="S61" i="3"/>
  <c r="N61" i="3"/>
  <c r="I61" i="3"/>
  <c r="AE60" i="3"/>
  <c r="AC60" i="3"/>
  <c r="X60" i="3"/>
  <c r="S60" i="3"/>
  <c r="N60" i="3"/>
  <c r="I60" i="3"/>
  <c r="AE59" i="3"/>
  <c r="AC59" i="3"/>
  <c r="X59" i="3"/>
  <c r="S59" i="3"/>
  <c r="N59" i="3"/>
  <c r="I59" i="3"/>
  <c r="AE58" i="3"/>
  <c r="AC58" i="3"/>
  <c r="X58" i="3"/>
  <c r="S58" i="3"/>
  <c r="N58" i="3"/>
  <c r="AE57" i="3"/>
  <c r="AC57" i="3"/>
  <c r="X57" i="3"/>
  <c r="S57" i="3"/>
  <c r="N57" i="3"/>
  <c r="AE56" i="3"/>
  <c r="AC56" i="3"/>
  <c r="X56" i="3"/>
  <c r="S56" i="3"/>
  <c r="N56" i="3"/>
  <c r="AE55" i="3"/>
  <c r="AC55" i="3"/>
  <c r="X55" i="3"/>
  <c r="S55" i="3"/>
  <c r="N55" i="3"/>
  <c r="I55" i="3"/>
  <c r="AE54" i="3"/>
  <c r="AC54" i="3"/>
  <c r="X54" i="3"/>
  <c r="S54" i="3"/>
  <c r="N54" i="3"/>
  <c r="I54" i="3"/>
  <c r="AE53" i="3"/>
  <c r="AC53" i="3"/>
  <c r="X53" i="3"/>
  <c r="S53" i="3"/>
  <c r="N53" i="3"/>
  <c r="I53" i="3"/>
  <c r="AE52" i="3"/>
  <c r="AC52" i="3"/>
  <c r="X52" i="3"/>
  <c r="S52" i="3"/>
  <c r="N52" i="3"/>
  <c r="I52" i="3"/>
  <c r="AE51" i="3"/>
  <c r="AC51" i="3"/>
  <c r="X51" i="3"/>
  <c r="S51" i="3"/>
  <c r="N51" i="3"/>
  <c r="I51" i="3"/>
  <c r="AE50" i="3"/>
  <c r="AC50" i="3"/>
  <c r="X50" i="3"/>
  <c r="S50" i="3"/>
  <c r="N50" i="3"/>
  <c r="I50" i="3"/>
  <c r="AE49" i="3"/>
  <c r="AC49" i="3"/>
  <c r="X49" i="3"/>
  <c r="S49" i="3"/>
  <c r="N49" i="3"/>
  <c r="I49" i="3"/>
  <c r="AE48" i="3"/>
  <c r="AC48" i="3"/>
  <c r="X48" i="3"/>
  <c r="S48" i="3"/>
  <c r="N48" i="3"/>
  <c r="AE47" i="3"/>
  <c r="AC47" i="3"/>
  <c r="X47" i="3"/>
  <c r="S47" i="3"/>
  <c r="N47" i="3"/>
  <c r="I47" i="3"/>
  <c r="AC46" i="3"/>
  <c r="X46" i="3"/>
  <c r="S46" i="3"/>
  <c r="N46" i="3"/>
  <c r="I46" i="3"/>
  <c r="AE45" i="3"/>
  <c r="AC45" i="3"/>
  <c r="X45" i="3"/>
  <c r="S45" i="3"/>
  <c r="N45" i="3"/>
  <c r="I45" i="3"/>
  <c r="AE44" i="3"/>
  <c r="AC44" i="3"/>
  <c r="X44" i="3"/>
  <c r="S44" i="3"/>
  <c r="N44" i="3"/>
  <c r="I44" i="3"/>
  <c r="AE43" i="3"/>
  <c r="AC43" i="3"/>
  <c r="X43" i="3"/>
  <c r="S43" i="3"/>
  <c r="N43" i="3"/>
  <c r="AC42" i="3"/>
  <c r="X42" i="3"/>
  <c r="S42" i="3"/>
  <c r="N42" i="3"/>
  <c r="I42" i="3"/>
  <c r="AE41" i="3"/>
  <c r="AC41" i="3"/>
  <c r="X41" i="3"/>
  <c r="S41" i="3"/>
  <c r="N41" i="3"/>
  <c r="I41" i="3"/>
  <c r="AC40" i="3"/>
  <c r="X40" i="3"/>
  <c r="S40" i="3"/>
  <c r="N40" i="3"/>
  <c r="I40" i="3"/>
  <c r="AE39" i="3"/>
  <c r="AC39" i="3"/>
  <c r="X39" i="3"/>
  <c r="S39" i="3"/>
  <c r="N39" i="3"/>
  <c r="I39" i="3"/>
  <c r="AE38" i="3"/>
  <c r="AC38" i="3"/>
  <c r="X38" i="3"/>
  <c r="S38" i="3"/>
  <c r="N38" i="3"/>
  <c r="I38" i="3"/>
  <c r="AE37" i="3"/>
  <c r="AC37" i="3"/>
  <c r="X37" i="3"/>
  <c r="S37" i="3"/>
  <c r="N37" i="3"/>
  <c r="I37" i="3"/>
  <c r="AE36" i="3"/>
  <c r="AC36" i="3"/>
  <c r="X36" i="3"/>
  <c r="S36" i="3"/>
  <c r="N36" i="3"/>
  <c r="AE35" i="3"/>
  <c r="AC35" i="3"/>
  <c r="X35" i="3"/>
  <c r="S35" i="3"/>
  <c r="N35" i="3"/>
  <c r="AE34" i="3"/>
  <c r="AC34" i="3"/>
  <c r="X34" i="3"/>
  <c r="S34" i="3"/>
  <c r="N34" i="3"/>
  <c r="I34" i="3"/>
  <c r="AE33" i="3"/>
  <c r="AC33" i="3"/>
  <c r="X33" i="3"/>
  <c r="S33" i="3"/>
  <c r="N33" i="3"/>
  <c r="I33" i="3"/>
  <c r="AE32" i="3"/>
  <c r="AC32" i="3"/>
  <c r="X32" i="3"/>
  <c r="S32" i="3"/>
  <c r="N32" i="3"/>
  <c r="AE31" i="3"/>
  <c r="AC31" i="3"/>
  <c r="X31" i="3"/>
  <c r="S31" i="3"/>
  <c r="N31" i="3"/>
  <c r="I31" i="3"/>
  <c r="AE30" i="3"/>
  <c r="AC30" i="3"/>
  <c r="X30" i="3"/>
  <c r="S30" i="3"/>
  <c r="N30" i="3"/>
  <c r="I30" i="3"/>
  <c r="AE29" i="3"/>
  <c r="AC29" i="3"/>
  <c r="X29" i="3"/>
  <c r="S29" i="3"/>
  <c r="N29" i="3"/>
  <c r="I29" i="3"/>
  <c r="AE28" i="3"/>
  <c r="AC28" i="3"/>
  <c r="X28" i="3"/>
  <c r="S28" i="3"/>
  <c r="N28" i="3"/>
  <c r="AE27" i="3"/>
  <c r="AC27" i="3"/>
  <c r="X27" i="3"/>
  <c r="S27" i="3"/>
  <c r="N27" i="3"/>
  <c r="I27" i="3"/>
  <c r="AE26" i="3"/>
  <c r="AC26" i="3"/>
  <c r="X26" i="3"/>
  <c r="S26" i="3"/>
  <c r="N26" i="3"/>
  <c r="I26" i="3"/>
  <c r="AE25" i="3"/>
  <c r="AC25" i="3"/>
  <c r="X25" i="3"/>
  <c r="S25" i="3"/>
  <c r="N25" i="3"/>
  <c r="AE24" i="3"/>
  <c r="AC24" i="3"/>
  <c r="X24" i="3"/>
  <c r="S24" i="3"/>
  <c r="N24" i="3"/>
  <c r="I24" i="3"/>
  <c r="AC23" i="3"/>
  <c r="X23" i="3"/>
  <c r="S23" i="3"/>
  <c r="N23" i="3"/>
  <c r="AE22" i="3"/>
  <c r="AC22" i="3"/>
  <c r="X22" i="3"/>
  <c r="S22" i="3"/>
  <c r="N22" i="3"/>
  <c r="I22" i="3"/>
  <c r="AE21" i="3"/>
  <c r="AC21" i="3"/>
  <c r="X21" i="3"/>
  <c r="S21" i="3"/>
  <c r="N21" i="3"/>
  <c r="I21" i="3"/>
  <c r="AE20" i="3"/>
  <c r="AC20" i="3"/>
  <c r="X20" i="3"/>
  <c r="S20" i="3"/>
  <c r="N20" i="3"/>
  <c r="I20" i="3"/>
  <c r="AE19" i="3"/>
  <c r="AC19" i="3"/>
  <c r="X19" i="3"/>
  <c r="S19" i="3"/>
  <c r="N19" i="3"/>
  <c r="I19" i="3"/>
  <c r="AE18" i="3"/>
  <c r="AC18" i="3"/>
  <c r="X18" i="3"/>
  <c r="S18" i="3"/>
  <c r="N18" i="3"/>
  <c r="I18" i="3"/>
  <c r="AC17" i="3"/>
  <c r="X17" i="3"/>
  <c r="S17" i="3"/>
  <c r="N17" i="3"/>
  <c r="I17" i="3"/>
  <c r="AE16" i="3"/>
  <c r="AC16" i="3"/>
  <c r="X16" i="3"/>
  <c r="S16" i="3"/>
  <c r="N16" i="3"/>
  <c r="I16" i="3"/>
  <c r="AE15" i="3"/>
  <c r="AC15" i="3"/>
  <c r="X15" i="3"/>
  <c r="S15" i="3"/>
  <c r="N15" i="3"/>
  <c r="I15" i="3"/>
  <c r="AE14" i="3"/>
  <c r="AC14" i="3"/>
  <c r="X14" i="3"/>
  <c r="S14" i="3"/>
  <c r="N14" i="3"/>
  <c r="I14" i="3"/>
  <c r="AE13" i="3"/>
  <c r="AC13" i="3"/>
  <c r="X13" i="3"/>
  <c r="S13" i="3"/>
  <c r="N13" i="3"/>
  <c r="I13" i="3"/>
  <c r="AE12" i="3"/>
  <c r="AC12" i="3"/>
  <c r="X12" i="3"/>
  <c r="S12" i="3"/>
  <c r="N12" i="3"/>
  <c r="I12" i="3"/>
  <c r="AE11" i="3"/>
  <c r="AC11" i="3"/>
  <c r="X11" i="3"/>
  <c r="S11" i="3"/>
  <c r="N11" i="3"/>
  <c r="I11" i="3"/>
  <c r="AE10" i="3"/>
  <c r="AC10" i="3"/>
  <c r="X10" i="3"/>
  <c r="S10" i="3"/>
  <c r="N10" i="3"/>
  <c r="I10" i="3"/>
  <c r="AE9" i="3"/>
  <c r="AC9" i="3"/>
  <c r="X9" i="3"/>
  <c r="S9" i="3"/>
  <c r="N9" i="3"/>
  <c r="I9" i="3"/>
  <c r="AE8" i="3"/>
  <c r="AC8" i="3"/>
  <c r="X8" i="3"/>
  <c r="S8" i="3"/>
  <c r="N8" i="3"/>
  <c r="I8" i="3"/>
  <c r="AE7" i="3"/>
  <c r="AC7" i="3"/>
  <c r="X7" i="3"/>
  <c r="S7" i="3"/>
  <c r="N7" i="3"/>
  <c r="I7" i="3"/>
  <c r="AE6" i="3"/>
  <c r="AC6" i="3"/>
  <c r="X6" i="3"/>
  <c r="S6" i="3"/>
  <c r="N6" i="3"/>
  <c r="I6" i="3"/>
  <c r="AC5" i="3"/>
  <c r="X5" i="3"/>
  <c r="S5" i="3"/>
  <c r="N5" i="3"/>
  <c r="I5" i="3"/>
  <c r="AC4" i="3"/>
  <c r="X4" i="3"/>
  <c r="S4" i="3"/>
  <c r="N4" i="3"/>
  <c r="I4" i="3"/>
  <c r="AC3" i="3"/>
  <c r="X3" i="3"/>
  <c r="S3" i="3"/>
  <c r="N3" i="3"/>
  <c r="I3" i="3"/>
  <c r="AE55" i="2"/>
  <c r="AC55" i="2"/>
  <c r="X55" i="2"/>
  <c r="S55" i="2"/>
  <c r="N55" i="2"/>
  <c r="I55" i="2"/>
  <c r="AE54" i="2"/>
  <c r="AC54" i="2"/>
  <c r="X54" i="2"/>
  <c r="S54" i="2"/>
  <c r="N54" i="2"/>
  <c r="I54" i="2"/>
  <c r="AE53" i="2"/>
  <c r="AC53" i="2"/>
  <c r="X53" i="2"/>
  <c r="N53" i="2"/>
  <c r="I53" i="2"/>
  <c r="AE52" i="2"/>
  <c r="AC52" i="2"/>
  <c r="X52" i="2"/>
  <c r="S52" i="2"/>
  <c r="N52" i="2"/>
  <c r="AE51" i="2"/>
  <c r="AC51" i="2"/>
  <c r="X51" i="2"/>
  <c r="S51" i="2"/>
  <c r="N51" i="2"/>
  <c r="I51" i="2"/>
  <c r="AE50" i="2"/>
  <c r="AC50" i="2"/>
  <c r="X50" i="2"/>
  <c r="S50" i="2"/>
  <c r="N50" i="2"/>
  <c r="I50" i="2"/>
  <c r="AE49" i="2"/>
  <c r="AC49" i="2"/>
  <c r="X49" i="2"/>
  <c r="S49" i="2"/>
  <c r="N49" i="2"/>
  <c r="I49" i="2"/>
  <c r="AE48" i="2"/>
  <c r="AC48" i="2"/>
  <c r="X48" i="2"/>
  <c r="S48" i="2"/>
  <c r="N48" i="2"/>
  <c r="I48" i="2"/>
  <c r="AE47" i="2"/>
  <c r="AC47" i="2"/>
  <c r="X47" i="2"/>
  <c r="S47" i="2"/>
  <c r="N47" i="2"/>
  <c r="I47" i="2"/>
  <c r="AE46" i="2"/>
  <c r="AC46" i="2"/>
  <c r="X46" i="2"/>
  <c r="S46" i="2"/>
  <c r="N46" i="2"/>
  <c r="I46" i="2"/>
  <c r="AE45" i="2"/>
  <c r="AC45" i="2"/>
  <c r="X45" i="2"/>
  <c r="S45" i="2"/>
  <c r="N45" i="2"/>
  <c r="I45" i="2"/>
  <c r="AE44" i="2"/>
  <c r="X44" i="2"/>
  <c r="S44" i="2"/>
  <c r="N44" i="2"/>
  <c r="I44" i="2"/>
  <c r="AE43" i="2"/>
  <c r="AC43" i="2"/>
  <c r="X43" i="2"/>
  <c r="S43" i="2"/>
  <c r="N43" i="2"/>
  <c r="I43" i="2"/>
  <c r="AC42" i="2"/>
  <c r="X42" i="2"/>
  <c r="S42" i="2"/>
  <c r="N42" i="2"/>
  <c r="I42" i="2"/>
  <c r="AE41" i="2"/>
  <c r="AC41" i="2"/>
  <c r="X41" i="2"/>
  <c r="S41" i="2"/>
  <c r="N41" i="2"/>
  <c r="I41" i="2"/>
  <c r="AE40" i="2"/>
  <c r="AC40" i="2"/>
  <c r="X40" i="2"/>
  <c r="S40" i="2"/>
  <c r="N40" i="2"/>
  <c r="I40" i="2"/>
  <c r="AE39" i="2"/>
  <c r="AC39" i="2"/>
  <c r="X39" i="2"/>
  <c r="S39" i="2"/>
  <c r="N39" i="2"/>
  <c r="I39" i="2"/>
  <c r="AC38" i="2"/>
  <c r="X38" i="2"/>
  <c r="S38" i="2"/>
  <c r="N38" i="2"/>
  <c r="I38" i="2"/>
  <c r="AE37" i="2"/>
  <c r="AC37" i="2"/>
  <c r="X37" i="2"/>
  <c r="S37" i="2"/>
  <c r="N37" i="2"/>
  <c r="I37" i="2"/>
  <c r="AE36" i="2"/>
  <c r="AC36" i="2"/>
  <c r="X36" i="2"/>
  <c r="S36" i="2"/>
  <c r="N36" i="2"/>
  <c r="I36" i="2"/>
  <c r="AE35" i="2"/>
  <c r="AC35" i="2"/>
  <c r="X35" i="2"/>
  <c r="S35" i="2"/>
  <c r="N35" i="2"/>
  <c r="I35" i="2"/>
  <c r="AE34" i="2"/>
  <c r="AC34" i="2"/>
  <c r="X34" i="2"/>
  <c r="S34" i="2"/>
  <c r="N34" i="2"/>
  <c r="I34" i="2"/>
  <c r="AE33" i="2"/>
  <c r="AC33" i="2"/>
  <c r="X33" i="2"/>
  <c r="S33" i="2"/>
  <c r="N33" i="2"/>
  <c r="I33" i="2"/>
  <c r="AE32" i="2"/>
  <c r="AC32" i="2"/>
  <c r="X32" i="2"/>
  <c r="S32" i="2"/>
  <c r="I32" i="2"/>
  <c r="AE31" i="2"/>
  <c r="AC31" i="2"/>
  <c r="X31" i="2"/>
  <c r="S31" i="2"/>
  <c r="N31" i="2"/>
  <c r="I31" i="2"/>
  <c r="AE30" i="2"/>
  <c r="AC30" i="2"/>
  <c r="X30" i="2"/>
  <c r="S30" i="2"/>
  <c r="N30" i="2"/>
  <c r="I30" i="2"/>
  <c r="AE29" i="2"/>
  <c r="AC29" i="2"/>
  <c r="X29" i="2"/>
  <c r="S29" i="2"/>
  <c r="N29" i="2"/>
  <c r="I29" i="2"/>
  <c r="AE28" i="2"/>
  <c r="AC28" i="2"/>
  <c r="X28" i="2"/>
  <c r="S28" i="2"/>
  <c r="N28" i="2"/>
  <c r="AE27" i="2"/>
  <c r="AC27" i="2"/>
  <c r="X27" i="2"/>
  <c r="S27" i="2"/>
  <c r="N27" i="2"/>
  <c r="I27" i="2"/>
  <c r="AE26" i="2"/>
  <c r="AC26" i="2"/>
  <c r="X26" i="2"/>
  <c r="S26" i="2"/>
  <c r="N26" i="2"/>
  <c r="I26" i="2"/>
  <c r="AE25" i="2"/>
  <c r="AC25" i="2"/>
  <c r="X25" i="2"/>
  <c r="S25" i="2"/>
  <c r="N25" i="2"/>
  <c r="I25" i="2"/>
  <c r="AE24" i="2"/>
  <c r="AC24" i="2"/>
  <c r="X24" i="2"/>
  <c r="S24" i="2"/>
  <c r="N24" i="2"/>
  <c r="I24" i="2"/>
  <c r="AE23" i="2"/>
  <c r="AC23" i="2"/>
  <c r="X23" i="2"/>
  <c r="S23" i="2"/>
  <c r="N23" i="2"/>
  <c r="I23" i="2"/>
  <c r="AE22" i="2"/>
  <c r="AC22" i="2"/>
  <c r="X22" i="2"/>
  <c r="S22" i="2"/>
  <c r="N22" i="2"/>
  <c r="I22" i="2"/>
  <c r="AE21" i="2"/>
  <c r="AC21" i="2"/>
  <c r="X21" i="2"/>
  <c r="S21" i="2"/>
  <c r="N21" i="2"/>
  <c r="I21" i="2"/>
  <c r="AE20" i="2"/>
  <c r="AC20" i="2"/>
  <c r="X20" i="2"/>
  <c r="S20" i="2"/>
  <c r="N20" i="2"/>
  <c r="I20" i="2"/>
  <c r="AC19" i="2"/>
  <c r="X19" i="2"/>
  <c r="S19" i="2"/>
  <c r="N19" i="2"/>
  <c r="I19" i="2"/>
  <c r="AE18" i="2"/>
  <c r="AC18" i="2"/>
  <c r="X18" i="2"/>
  <c r="S18" i="2"/>
  <c r="N18" i="2"/>
  <c r="I18" i="2"/>
  <c r="AE17" i="2"/>
  <c r="AC17" i="2"/>
  <c r="X17" i="2"/>
  <c r="S17" i="2"/>
  <c r="N17" i="2"/>
  <c r="I17" i="2"/>
  <c r="AE16" i="2"/>
  <c r="AC16" i="2"/>
  <c r="S16" i="2"/>
  <c r="N16" i="2"/>
  <c r="I16" i="2"/>
  <c r="AC15" i="2"/>
  <c r="X15" i="2"/>
  <c r="S15" i="2"/>
  <c r="N15" i="2"/>
  <c r="I15" i="2"/>
  <c r="AE14" i="2"/>
  <c r="AC14" i="2"/>
  <c r="X14" i="2"/>
  <c r="S14" i="2"/>
  <c r="N14" i="2"/>
  <c r="I14" i="2"/>
  <c r="AE13" i="2"/>
  <c r="AC13" i="2"/>
  <c r="X13" i="2"/>
  <c r="S13" i="2"/>
  <c r="N13" i="2"/>
  <c r="I13" i="2"/>
  <c r="AE12" i="2"/>
  <c r="AC12" i="2"/>
  <c r="X12" i="2"/>
  <c r="S12" i="2"/>
  <c r="N12" i="2"/>
  <c r="I12" i="2"/>
  <c r="AE11" i="2"/>
  <c r="AC11" i="2"/>
  <c r="X11" i="2"/>
  <c r="S11" i="2"/>
  <c r="N11" i="2"/>
  <c r="I11" i="2"/>
  <c r="AE10" i="2"/>
  <c r="AC10" i="2"/>
  <c r="X10" i="2"/>
  <c r="S10" i="2"/>
  <c r="N10" i="2"/>
  <c r="I10" i="2"/>
  <c r="AE9" i="2"/>
  <c r="AC9" i="2"/>
  <c r="X9" i="2"/>
  <c r="S9" i="2"/>
  <c r="N9" i="2"/>
  <c r="I9" i="2"/>
  <c r="AE8" i="2"/>
  <c r="AC8" i="2"/>
  <c r="X8" i="2"/>
  <c r="S8" i="2"/>
  <c r="N8" i="2"/>
  <c r="I8" i="2"/>
  <c r="AE7" i="2"/>
  <c r="AC7" i="2"/>
  <c r="X7" i="2"/>
  <c r="S7" i="2"/>
  <c r="N7" i="2"/>
  <c r="I7" i="2"/>
  <c r="AE6" i="2"/>
  <c r="AC6" i="2"/>
  <c r="X6" i="2"/>
  <c r="S6" i="2"/>
  <c r="N6" i="2"/>
  <c r="I6" i="2"/>
  <c r="AE5" i="2"/>
  <c r="AC5" i="2"/>
  <c r="X5" i="2"/>
  <c r="S5" i="2"/>
  <c r="N5" i="2"/>
  <c r="I5" i="2"/>
  <c r="AC4" i="2"/>
  <c r="S4" i="2"/>
  <c r="N4" i="2"/>
  <c r="I4" i="2"/>
  <c r="X3" i="2"/>
  <c r="S3" i="2"/>
  <c r="N3" i="2"/>
  <c r="I3" i="2"/>
  <c r="AC98" i="1"/>
  <c r="X98" i="1"/>
  <c r="S98" i="1"/>
  <c r="AC97" i="1"/>
  <c r="X97" i="1"/>
  <c r="S97" i="1"/>
  <c r="AC96" i="1"/>
  <c r="X96" i="1"/>
  <c r="AE96" i="1" s="1"/>
  <c r="S96" i="1"/>
  <c r="AC95" i="1"/>
  <c r="X95" i="1"/>
  <c r="AE95" i="1" s="1"/>
  <c r="S95" i="1"/>
  <c r="AC94" i="1"/>
  <c r="X94" i="1"/>
  <c r="AE94" i="1" s="1"/>
  <c r="S94" i="1"/>
  <c r="AC93" i="1"/>
  <c r="X93" i="1"/>
  <c r="S93" i="1"/>
  <c r="N93" i="1"/>
  <c r="I93" i="1"/>
  <c r="AC92" i="1"/>
  <c r="X92" i="1"/>
  <c r="S92" i="1"/>
  <c r="N92" i="1"/>
  <c r="AC91" i="1"/>
  <c r="X91" i="1"/>
  <c r="S91" i="1"/>
  <c r="N91" i="1"/>
  <c r="I91" i="1"/>
  <c r="AC90" i="1"/>
  <c r="X90" i="1"/>
  <c r="S90" i="1"/>
  <c r="N90" i="1"/>
  <c r="I90" i="1"/>
  <c r="AC89" i="1"/>
  <c r="X89" i="1"/>
  <c r="S89" i="1"/>
  <c r="N89" i="1"/>
  <c r="AC88" i="1"/>
  <c r="X88" i="1"/>
  <c r="S88" i="1"/>
  <c r="N88" i="1"/>
  <c r="I88" i="1"/>
  <c r="AC87" i="1"/>
  <c r="X87" i="1"/>
  <c r="S87" i="1"/>
  <c r="N87" i="1"/>
  <c r="AC86" i="1"/>
  <c r="X86" i="1"/>
  <c r="S86" i="1"/>
  <c r="N86" i="1"/>
  <c r="I86" i="1"/>
  <c r="AC85" i="1"/>
  <c r="X85" i="1"/>
  <c r="S85" i="1"/>
  <c r="N85" i="1"/>
  <c r="I85" i="1"/>
  <c r="AC84" i="1"/>
  <c r="X84" i="1"/>
  <c r="S84" i="1"/>
  <c r="N84" i="1"/>
  <c r="AC83" i="1"/>
  <c r="X83" i="1"/>
  <c r="S83" i="1"/>
  <c r="N83" i="1"/>
  <c r="I83" i="1"/>
  <c r="AC82" i="1"/>
  <c r="X82" i="1"/>
  <c r="S82" i="1"/>
  <c r="N82" i="1"/>
  <c r="I82" i="1"/>
  <c r="AC81" i="1"/>
  <c r="X81" i="1"/>
  <c r="S81" i="1"/>
  <c r="N81" i="1"/>
  <c r="I81" i="1"/>
  <c r="AC80" i="1"/>
  <c r="X80" i="1"/>
  <c r="S80" i="1"/>
  <c r="N80" i="1"/>
  <c r="I80" i="1"/>
  <c r="AC79" i="1"/>
  <c r="X79" i="1"/>
  <c r="S79" i="1"/>
  <c r="N79" i="1"/>
  <c r="I79" i="1"/>
  <c r="AC78" i="1"/>
  <c r="X78" i="1"/>
  <c r="S78" i="1"/>
  <c r="N78" i="1"/>
  <c r="I78" i="1"/>
  <c r="AC77" i="1"/>
  <c r="X77" i="1"/>
  <c r="S77" i="1"/>
  <c r="N77" i="1"/>
  <c r="AC76" i="1"/>
  <c r="X76" i="1"/>
  <c r="N76" i="1"/>
  <c r="AC75" i="1"/>
  <c r="X75" i="1"/>
  <c r="S75" i="1"/>
  <c r="N75" i="1"/>
  <c r="I75" i="1"/>
  <c r="AC74" i="1"/>
  <c r="X74" i="1"/>
  <c r="S74" i="1"/>
  <c r="N74" i="1"/>
  <c r="I74" i="1"/>
  <c r="AC73" i="1"/>
  <c r="X73" i="1"/>
  <c r="S73" i="1"/>
  <c r="N73" i="1"/>
  <c r="I73" i="1"/>
  <c r="AC72" i="1"/>
  <c r="X72" i="1"/>
  <c r="S72" i="1"/>
  <c r="N72" i="1"/>
  <c r="I72" i="1"/>
  <c r="AC71" i="1"/>
  <c r="X71" i="1"/>
  <c r="S71" i="1"/>
  <c r="N71" i="1"/>
  <c r="I71" i="1"/>
  <c r="AC70" i="1"/>
  <c r="X70" i="1"/>
  <c r="S70" i="1"/>
  <c r="N70" i="1"/>
  <c r="I70" i="1"/>
  <c r="AC69" i="1"/>
  <c r="X69" i="1"/>
  <c r="S69" i="1"/>
  <c r="N69" i="1"/>
  <c r="I69" i="1"/>
  <c r="AC68" i="1"/>
  <c r="X68" i="1"/>
  <c r="S68" i="1"/>
  <c r="AC67" i="1"/>
  <c r="X67" i="1"/>
  <c r="S67" i="1"/>
  <c r="N67" i="1"/>
  <c r="AC66" i="1"/>
  <c r="X66" i="1"/>
  <c r="S66" i="1"/>
  <c r="N66" i="1"/>
  <c r="I66" i="1"/>
  <c r="AC65" i="1"/>
  <c r="X65" i="1"/>
  <c r="S65" i="1"/>
  <c r="N65" i="1"/>
  <c r="I65" i="1"/>
  <c r="AC64" i="1"/>
  <c r="X64" i="1"/>
  <c r="S64" i="1"/>
  <c r="N64" i="1"/>
  <c r="I64" i="1"/>
  <c r="AC63" i="1"/>
  <c r="X63" i="1"/>
  <c r="S63" i="1"/>
  <c r="N63" i="1"/>
  <c r="I63" i="1"/>
  <c r="AC62" i="1"/>
  <c r="X62" i="1"/>
  <c r="S62" i="1"/>
  <c r="N62" i="1"/>
  <c r="I62" i="1"/>
  <c r="AC61" i="1"/>
  <c r="X61" i="1"/>
  <c r="S61" i="1"/>
  <c r="N61" i="1"/>
  <c r="AC60" i="1"/>
  <c r="X60" i="1"/>
  <c r="S60" i="1"/>
  <c r="AC59" i="1"/>
  <c r="X59" i="1"/>
  <c r="S59" i="1"/>
  <c r="N59" i="1"/>
  <c r="I59" i="1"/>
  <c r="AC58" i="1"/>
  <c r="X58" i="1"/>
  <c r="S58" i="1"/>
  <c r="N58" i="1"/>
  <c r="I58" i="1"/>
  <c r="AC57" i="1"/>
  <c r="X57" i="1"/>
  <c r="S57" i="1"/>
  <c r="N57" i="1"/>
  <c r="I57" i="1"/>
  <c r="AC56" i="1"/>
  <c r="X56" i="1"/>
  <c r="S56" i="1"/>
  <c r="N56" i="1"/>
  <c r="I56" i="1"/>
  <c r="AC55" i="1"/>
  <c r="X55" i="1"/>
  <c r="S55" i="1"/>
  <c r="N55" i="1"/>
  <c r="I55" i="1"/>
  <c r="AC54" i="1"/>
  <c r="X54" i="1"/>
  <c r="S54" i="1"/>
  <c r="N54" i="1"/>
  <c r="I54" i="1"/>
  <c r="AC53" i="1"/>
  <c r="X53" i="1"/>
  <c r="S53" i="1"/>
  <c r="N53" i="1"/>
  <c r="I53" i="1"/>
  <c r="AC52" i="1"/>
  <c r="X52" i="1"/>
  <c r="S52" i="1"/>
  <c r="N52" i="1"/>
  <c r="I52" i="1"/>
  <c r="AC51" i="1"/>
  <c r="X51" i="1"/>
  <c r="S51" i="1"/>
  <c r="N51" i="1"/>
  <c r="I51" i="1"/>
  <c r="AC50" i="1"/>
  <c r="X50" i="1"/>
  <c r="S50" i="1"/>
  <c r="N50" i="1"/>
  <c r="I50" i="1"/>
  <c r="AC49" i="1"/>
  <c r="X49" i="1"/>
  <c r="S49" i="1"/>
  <c r="AC48" i="1"/>
  <c r="X48" i="1"/>
  <c r="S48" i="1"/>
  <c r="N48" i="1"/>
  <c r="I48" i="1"/>
  <c r="AC47" i="1"/>
  <c r="X47" i="1"/>
  <c r="S47" i="1"/>
  <c r="N47" i="1"/>
  <c r="AC46" i="1"/>
  <c r="X46" i="1"/>
  <c r="S46" i="1"/>
  <c r="N46" i="1"/>
  <c r="I46" i="1"/>
  <c r="AC45" i="1"/>
  <c r="X45" i="1"/>
  <c r="S45" i="1"/>
  <c r="N45" i="1"/>
  <c r="I45" i="1"/>
  <c r="AC44" i="1"/>
  <c r="X44" i="1"/>
  <c r="S44" i="1"/>
  <c r="N44" i="1"/>
  <c r="I44" i="1"/>
  <c r="AC43" i="1"/>
  <c r="X43" i="1"/>
  <c r="S43" i="1"/>
  <c r="N43" i="1"/>
  <c r="AE42" i="1"/>
  <c r="AC42" i="1"/>
  <c r="X42" i="1"/>
  <c r="S42" i="1"/>
  <c r="N42" i="1"/>
  <c r="I42" i="1"/>
  <c r="AC41" i="1"/>
  <c r="X41" i="1"/>
  <c r="S41" i="1"/>
  <c r="N41" i="1"/>
  <c r="AE40" i="1"/>
  <c r="AC40" i="1"/>
  <c r="X40" i="1"/>
  <c r="S40" i="1"/>
  <c r="AE39" i="1"/>
  <c r="AC39" i="1"/>
  <c r="X39" i="1"/>
  <c r="S39" i="1"/>
  <c r="N39" i="1"/>
  <c r="I39" i="1"/>
  <c r="AC38" i="1"/>
  <c r="X38" i="1"/>
  <c r="S38" i="1"/>
  <c r="N38" i="1"/>
  <c r="I38" i="1"/>
  <c r="AC37" i="1"/>
  <c r="X37" i="1"/>
  <c r="S37" i="1"/>
  <c r="AC36" i="1"/>
  <c r="X36" i="1"/>
  <c r="S36" i="1"/>
  <c r="N36" i="1"/>
  <c r="I36" i="1"/>
  <c r="AE35" i="1"/>
  <c r="AC35" i="1"/>
  <c r="X35" i="1"/>
  <c r="S35" i="1"/>
  <c r="N35" i="1"/>
  <c r="I35" i="1"/>
  <c r="AE34" i="1"/>
  <c r="AC34" i="1"/>
  <c r="X34" i="1"/>
  <c r="S34" i="1"/>
  <c r="N34" i="1"/>
  <c r="I34" i="1"/>
  <c r="AC33" i="1"/>
  <c r="X33" i="1"/>
  <c r="S33" i="1"/>
  <c r="N33" i="1"/>
  <c r="I33" i="1"/>
  <c r="AE32" i="1"/>
  <c r="AC32" i="1"/>
  <c r="X32" i="1"/>
  <c r="S32" i="1"/>
  <c r="N32" i="1"/>
  <c r="I32" i="1"/>
  <c r="AE31" i="1"/>
  <c r="AC31" i="1"/>
  <c r="X31" i="1"/>
  <c r="S31" i="1"/>
  <c r="N31" i="1"/>
  <c r="I31" i="1"/>
  <c r="AE30" i="1"/>
  <c r="AC30" i="1"/>
  <c r="X30" i="1"/>
  <c r="S30" i="1"/>
  <c r="N30" i="1"/>
  <c r="I30" i="1"/>
  <c r="AE29" i="1"/>
  <c r="AC29" i="1"/>
  <c r="X29" i="1"/>
  <c r="S29" i="1"/>
  <c r="N29" i="1"/>
  <c r="I29" i="1"/>
  <c r="AE28" i="1"/>
  <c r="AC28" i="1"/>
  <c r="X28" i="1"/>
  <c r="S28" i="1"/>
  <c r="N28" i="1"/>
  <c r="I28" i="1"/>
  <c r="AE27" i="1"/>
  <c r="AC27" i="1"/>
  <c r="X27" i="1"/>
  <c r="S27" i="1"/>
  <c r="N27" i="1"/>
  <c r="I27" i="1"/>
  <c r="AE26" i="1"/>
  <c r="AC26" i="1"/>
  <c r="X26" i="1"/>
  <c r="S26" i="1"/>
  <c r="N26" i="1"/>
  <c r="I26" i="1"/>
  <c r="AE25" i="1"/>
  <c r="AC25" i="1"/>
  <c r="X25" i="1"/>
  <c r="S25" i="1"/>
  <c r="N25" i="1"/>
  <c r="I25" i="1"/>
  <c r="AE24" i="1"/>
  <c r="AC24" i="1"/>
  <c r="X24" i="1"/>
  <c r="S24" i="1"/>
  <c r="N24" i="1"/>
  <c r="I24" i="1"/>
  <c r="AE23" i="1"/>
  <c r="AC23" i="1"/>
  <c r="X23" i="1"/>
  <c r="S23" i="1"/>
  <c r="N23" i="1"/>
  <c r="I23" i="1"/>
  <c r="AE22" i="1"/>
  <c r="AC22" i="1"/>
  <c r="X22" i="1"/>
  <c r="S22" i="1"/>
  <c r="N22" i="1"/>
  <c r="I22" i="1"/>
  <c r="AE21" i="1"/>
  <c r="AC21" i="1"/>
  <c r="X21" i="1"/>
  <c r="S21" i="1"/>
  <c r="N21" i="1"/>
  <c r="I21" i="1"/>
  <c r="AE20" i="1"/>
  <c r="AC20" i="1"/>
  <c r="X20" i="1"/>
  <c r="S20" i="1"/>
  <c r="N20" i="1"/>
  <c r="I20" i="1"/>
  <c r="AE19" i="1"/>
  <c r="AC19" i="1"/>
  <c r="X19" i="1"/>
  <c r="S19" i="1"/>
  <c r="N19" i="1"/>
  <c r="I19" i="1"/>
  <c r="AE18" i="1"/>
  <c r="AC18" i="1"/>
  <c r="X18" i="1"/>
  <c r="S18" i="1"/>
  <c r="N18" i="1"/>
  <c r="I18" i="1"/>
  <c r="AE17" i="1"/>
  <c r="AC17" i="1"/>
  <c r="X17" i="1"/>
  <c r="S17" i="1"/>
  <c r="N17" i="1"/>
  <c r="I17" i="1"/>
  <c r="AE16" i="1"/>
  <c r="AC16" i="1"/>
  <c r="X16" i="1"/>
  <c r="S16" i="1"/>
  <c r="N16" i="1"/>
  <c r="I16" i="1"/>
  <c r="AE15" i="1"/>
  <c r="AC15" i="1"/>
  <c r="X15" i="1"/>
  <c r="S15" i="1"/>
  <c r="N15" i="1"/>
  <c r="I15" i="1"/>
  <c r="AE14" i="1"/>
  <c r="AC14" i="1"/>
  <c r="X14" i="1"/>
  <c r="S14" i="1"/>
  <c r="N14" i="1"/>
  <c r="I14" i="1"/>
  <c r="AE13" i="1"/>
  <c r="AC13" i="1"/>
  <c r="X13" i="1"/>
  <c r="S13" i="1"/>
  <c r="N13" i="1"/>
  <c r="I13" i="1"/>
  <c r="AE12" i="1"/>
  <c r="AC12" i="1"/>
  <c r="X12" i="1"/>
  <c r="S12" i="1"/>
  <c r="N12" i="1"/>
  <c r="I12" i="1"/>
  <c r="AE11" i="1"/>
  <c r="AC11" i="1"/>
  <c r="X11" i="1"/>
  <c r="S11" i="1"/>
  <c r="N11" i="1"/>
  <c r="I11" i="1"/>
  <c r="AE10" i="1"/>
  <c r="AC10" i="1"/>
  <c r="X10" i="1"/>
  <c r="S10" i="1"/>
  <c r="N10" i="1"/>
  <c r="I10" i="1"/>
  <c r="AE9" i="1"/>
  <c r="AC9" i="1"/>
  <c r="X9" i="1"/>
  <c r="S9" i="1"/>
  <c r="N9" i="1"/>
  <c r="I9" i="1"/>
  <c r="AE8" i="1"/>
  <c r="AC8" i="1"/>
  <c r="X8" i="1"/>
  <c r="S8" i="1"/>
  <c r="N8" i="1"/>
  <c r="I8" i="1"/>
  <c r="AE7" i="1"/>
  <c r="AC7" i="1"/>
  <c r="X7" i="1"/>
  <c r="S7" i="1"/>
  <c r="N7" i="1"/>
  <c r="I7" i="1"/>
  <c r="AE6" i="1"/>
  <c r="AC6" i="1"/>
  <c r="X6" i="1"/>
  <c r="S6" i="1"/>
  <c r="N6" i="1"/>
  <c r="I6" i="1"/>
  <c r="AE5" i="1"/>
  <c r="AC5" i="1"/>
  <c r="X5" i="1"/>
  <c r="S5" i="1"/>
  <c r="N5" i="1"/>
  <c r="I5" i="1"/>
  <c r="AE4" i="1"/>
  <c r="AC4" i="1"/>
  <c r="X4" i="1"/>
  <c r="S4" i="1"/>
  <c r="N4" i="1"/>
  <c r="I4" i="1"/>
  <c r="AE3" i="1"/>
  <c r="AC3" i="1"/>
  <c r="X3" i="1"/>
  <c r="S3" i="1"/>
  <c r="N3" i="1"/>
  <c r="I3" i="1"/>
</calcChain>
</file>

<file path=xl/sharedStrings.xml><?xml version="1.0" encoding="utf-8"?>
<sst xmlns="http://purl.oclc.org/ooxml/spreadsheetml/main" count="1764" uniqueCount="561">
  <si>
    <t>1.GP  06.04.2019 Lana</t>
  </si>
  <si>
    <t>2. GP  13.04.2019 Bozen</t>
  </si>
  <si>
    <t>3.GP 15.06.2019 Gröden</t>
  </si>
  <si>
    <t>4.GP 01.09.2019 Kaltern</t>
  </si>
  <si>
    <t>5.GP 22.09.2019 Lana</t>
  </si>
  <si>
    <t xml:space="preserve"> </t>
  </si>
  <si>
    <t>L</t>
  </si>
  <si>
    <t>S</t>
  </si>
  <si>
    <t>W</t>
  </si>
  <si>
    <t>TOT</t>
  </si>
  <si>
    <t xml:space="preserve">P. </t>
  </si>
  <si>
    <t>P.</t>
  </si>
  <si>
    <t>3 BEST</t>
  </si>
  <si>
    <t>GOFFI Alessia</t>
  </si>
  <si>
    <t>CF</t>
  </si>
  <si>
    <t>BZ050 ATLETICA GHERDEINA RAIFFEISEN</t>
  </si>
  <si>
    <t>TOMASINI Jana</t>
  </si>
  <si>
    <t>BURGER Marie</t>
  </si>
  <si>
    <t>BZ031 A.S.D.SSV BRIXEN</t>
  </si>
  <si>
    <t>REIFER Ilena</t>
  </si>
  <si>
    <t>CORDIOLI Miriam</t>
  </si>
  <si>
    <t>BZ018 S.A.F. BOLZANO</t>
  </si>
  <si>
    <t>DA DAMOS Alessia</t>
  </si>
  <si>
    <t>BZ025 SOCIETA' ATLETICA BOLZANO</t>
  </si>
  <si>
    <t>BARBORINI Alessia</t>
  </si>
  <si>
    <t>MARINELLO Anna</t>
  </si>
  <si>
    <t>CHIZZALI Greta</t>
  </si>
  <si>
    <t>BZ068 S.G EISACKTAL RAIFFEISEN ASV</t>
  </si>
  <si>
    <t>OBERRAUCH Lisa</t>
  </si>
  <si>
    <t>GREIF Salome</t>
  </si>
  <si>
    <t>BZ054 KSV LEICHTATHLETIK DILETTANTIS</t>
  </si>
  <si>
    <t>FILL Sophia</t>
  </si>
  <si>
    <t>WALDER Ida</t>
  </si>
  <si>
    <t>PLONER Sophia</t>
  </si>
  <si>
    <t>PICHLER Fiona</t>
  </si>
  <si>
    <t>BRAMEZZA Federica</t>
  </si>
  <si>
    <t>HALLER Linda</t>
  </si>
  <si>
    <t>BZ088 AMATEURSPORTCLUB PASSEIER</t>
  </si>
  <si>
    <t>VECCHIATO Laura</t>
  </si>
  <si>
    <t>D'ANGELO Agata</t>
  </si>
  <si>
    <t>BZ073 A.S.D. SUEDTIROL TEAM CLUB</t>
  </si>
  <si>
    <t>FREI Luianta</t>
  </si>
  <si>
    <t>ADAMI Matilda</t>
  </si>
  <si>
    <t>FREI Magdalena</t>
  </si>
  <si>
    <t>KARBON Alice</t>
  </si>
  <si>
    <t>PALLA Lisa</t>
  </si>
  <si>
    <t>CIMA Alessandra</t>
  </si>
  <si>
    <t>FISCHER Johanna</t>
  </si>
  <si>
    <t>PUNTAIER Karoline</t>
  </si>
  <si>
    <t>MEYER Clarissa</t>
  </si>
  <si>
    <t>AMORT Vanessa</t>
  </si>
  <si>
    <t>FISCHNALLER Hannah</t>
  </si>
  <si>
    <t>LIBRERA Giulia</t>
  </si>
  <si>
    <t>ORTLER Valentina</t>
  </si>
  <si>
    <t>LEUPRECHT Lisa</t>
  </si>
  <si>
    <t>BZ011 ASV S.V. LANA - RAIKA</t>
  </si>
  <si>
    <t>SILBERNAGL Amelie</t>
  </si>
  <si>
    <t>ZUECH Mara</t>
  </si>
  <si>
    <t>NEUMAIR Sophie</t>
  </si>
  <si>
    <t>TURINI Lisa</t>
  </si>
  <si>
    <t>DALLA VALLE Nicol</t>
  </si>
  <si>
    <t>FILL Leonie</t>
  </si>
  <si>
    <t>MATUZZI Sara</t>
  </si>
  <si>
    <t>BZ008 SSV BRUNECK BRUNICO VOLKSBANK</t>
  </si>
  <si>
    <t>SADJA Keira</t>
  </si>
  <si>
    <t>GUTZMER Sophie</t>
  </si>
  <si>
    <t>HUBER Nicole</t>
  </si>
  <si>
    <t>MEMOLLA Evelin</t>
  </si>
  <si>
    <t>CECCHETTO Giulia</t>
  </si>
  <si>
    <t>GAISER Jasmin</t>
  </si>
  <si>
    <t>GUFLER Magdalena</t>
  </si>
  <si>
    <t>COSTA Bianca</t>
  </si>
  <si>
    <t>LUCCHIARI Elisa Cesara</t>
  </si>
  <si>
    <t>HALLER Anna</t>
  </si>
  <si>
    <t>BZ011 ASV S.V. LANA – RAIKA</t>
  </si>
  <si>
    <t>SANVIDO Federica</t>
  </si>
  <si>
    <t>TAUBER Alexa</t>
  </si>
  <si>
    <t>THALER Lea</t>
  </si>
  <si>
    <t>TRUANT Maddalena</t>
  </si>
  <si>
    <t>VUCEMILLO Emily</t>
  </si>
  <si>
    <t>BZ019 SPORTCLUB MERANO</t>
  </si>
  <si>
    <t>VORHAUSER Sofia</t>
  </si>
  <si>
    <t>FRANZOSI Michela</t>
  </si>
  <si>
    <t>HOFER Anna</t>
  </si>
  <si>
    <t>HUBER Jennoifer</t>
  </si>
  <si>
    <t>DALLE AVE GAERBER Marga</t>
  </si>
  <si>
    <t>BZ023 ASV L.C. BOZEN RAIFFEISEN</t>
  </si>
  <si>
    <t>LOESCH Ariane</t>
  </si>
  <si>
    <t>MAHLKNECHT Nadine</t>
  </si>
  <si>
    <t>RAFFL Franziska</t>
  </si>
  <si>
    <t>VENERI Valentina</t>
  </si>
  <si>
    <t>UNTERTHURNER Lisa</t>
  </si>
  <si>
    <t>FRICK Nike Deianira</t>
  </si>
  <si>
    <t>BREITENBERGER Lena</t>
  </si>
  <si>
    <t>FLARER Ruth</t>
  </si>
  <si>
    <t>GENETTI Emily Anna</t>
  </si>
  <si>
    <t>ZOESCHG Lisa</t>
  </si>
  <si>
    <t>AINHAUSER Lena</t>
  </si>
  <si>
    <t>AINHAUSER Sara</t>
  </si>
  <si>
    <t>ASAM Judith</t>
  </si>
  <si>
    <t>FRICK Theresa</t>
  </si>
  <si>
    <t>BZ013 ASV STERZING VOLKSBANK</t>
  </si>
  <si>
    <t>GALLMETZER Anna</t>
  </si>
  <si>
    <t>GASSER Leonie</t>
  </si>
  <si>
    <t>GERLONI Lena</t>
  </si>
  <si>
    <t>HALMO Jessica Elena</t>
  </si>
  <si>
    <t>HOFER Laura</t>
  </si>
  <si>
    <t>HOFFER Ida</t>
  </si>
  <si>
    <t>KERSCHBAUMER Paula Mari</t>
  </si>
  <si>
    <t>MARKART Nora</t>
  </si>
  <si>
    <t>OBKIRCHER Laura</t>
  </si>
  <si>
    <t>BZ092 ASV DEUTSCHNOFEN</t>
  </si>
  <si>
    <t>OESTERREICHER Elisa</t>
  </si>
  <si>
    <t>PARROTTINO Celine</t>
  </si>
  <si>
    <t>PRINI Carolin</t>
  </si>
  <si>
    <t>REFATTI Alyssa</t>
  </si>
  <si>
    <t>BZ026 A.S.D. S.A.F. LAIVES</t>
  </si>
  <si>
    <t>SANTONI Isabel</t>
  </si>
  <si>
    <t>TINKHAUSER Clara</t>
  </si>
  <si>
    <t>BZ014 ASV JENESIEN SOLTNFLITZER</t>
  </si>
  <si>
    <t>TONELLI Lisa</t>
  </si>
  <si>
    <t>WINDEGGER Daiane</t>
  </si>
  <si>
    <t>MARKART Laura</t>
  </si>
  <si>
    <t>PROFANTER Nadja</t>
  </si>
  <si>
    <t>VON WOHLGEMUTH Amelie</t>
  </si>
  <si>
    <t>KARNUTSCH Sophie</t>
  </si>
  <si>
    <t>BZ043 S.V. MOELTEN RAIFFEISEN A.S.V.</t>
  </si>
  <si>
    <t>JENEGGER Selina</t>
  </si>
  <si>
    <t>VON PAYR Andreas</t>
  </si>
  <si>
    <t>CM</t>
  </si>
  <si>
    <t>CRUCIOTTI Mattia</t>
  </si>
  <si>
    <t>BUCCIARELLI Mattia</t>
  </si>
  <si>
    <t>GOELLER Jakob</t>
  </si>
  <si>
    <t>TOCCOLI Michele</t>
  </si>
  <si>
    <t>FEDERER Simon</t>
  </si>
  <si>
    <t>DALSASS Noah</t>
  </si>
  <si>
    <t>SOELVA Jakob</t>
  </si>
  <si>
    <t>ENNEMOSER Thomas</t>
  </si>
  <si>
    <t>PEDRON Mattia</t>
  </si>
  <si>
    <t>BURGMANN Simon</t>
  </si>
  <si>
    <t>MELLE Valentino Luca</t>
  </si>
  <si>
    <t>VALT Christian</t>
  </si>
  <si>
    <t>LUDESCHER Hermann Martin</t>
  </si>
  <si>
    <t>ANDERLAN Raul Lucas</t>
  </si>
  <si>
    <t>FINOTTI Alessandro</t>
  </si>
  <si>
    <t>FATTOR Jacopo</t>
  </si>
  <si>
    <t>FILIP Gabriel Emanuel</t>
  </si>
  <si>
    <t>GIRELLI Ivan</t>
  </si>
  <si>
    <t>FRANCESCATO Matteo</t>
  </si>
  <si>
    <t>DE CARLI Max</t>
  </si>
  <si>
    <t>DAMETTO Amedeo</t>
  </si>
  <si>
    <t>TIT Paul</t>
  </si>
  <si>
    <t>MAIRHOFER Max</t>
  </si>
  <si>
    <t>CREPAZ Jonas</t>
  </si>
  <si>
    <t>MENZ Jakob</t>
  </si>
  <si>
    <t>MARCATO Samuele</t>
  </si>
  <si>
    <t>COSTA CRISTIAN</t>
  </si>
  <si>
    <t>RUGGERA Marco</t>
  </si>
  <si>
    <t>PETRANZAN Gabriele</t>
  </si>
  <si>
    <t>STALTARI Simone</t>
  </si>
  <si>
    <t>CORRADINI Riccardo</t>
  </si>
  <si>
    <t>VERONESI VEDOVELLI Leopold</t>
  </si>
  <si>
    <t>IRSARA Paul</t>
  </si>
  <si>
    <t>BONARDO Andrea</t>
  </si>
  <si>
    <t>FLAIM Jacopo</t>
  </si>
  <si>
    <t>WALCHER Thomas</t>
  </si>
  <si>
    <t>DE NIGRO Euan</t>
  </si>
  <si>
    <t>BUSELLATO CINA' Gabriel</t>
  </si>
  <si>
    <t>ZENONIANI Simone</t>
  </si>
  <si>
    <t>ANDREATTA LUCA</t>
  </si>
  <si>
    <t>TIEFENBRUNNER Andreas</t>
  </si>
  <si>
    <t>WELSCHER Maximilian</t>
  </si>
  <si>
    <t>FRASNELLI Edoardo</t>
  </si>
  <si>
    <t>DOMENICI Ivan</t>
  </si>
  <si>
    <t>GASSER Alex</t>
  </si>
  <si>
    <t>LIEBICH Sebastian</t>
  </si>
  <si>
    <t>KOMPATSCHER David</t>
  </si>
  <si>
    <t>OBERPERTINGER Michael</t>
  </si>
  <si>
    <t>HACKHOFER Andreas</t>
  </si>
  <si>
    <t>SINN Gabriel</t>
  </si>
  <si>
    <t>TRIMARCHI Davide</t>
  </si>
  <si>
    <t>VIKOLER NORMAN</t>
  </si>
  <si>
    <t>5.GP 21.09.2019 Lana</t>
  </si>
  <si>
    <t>BAUMGARTNER Franziska</t>
  </si>
  <si>
    <t>RF</t>
  </si>
  <si>
    <t>KLAMMER Carmen</t>
  </si>
  <si>
    <t>BARAZZUOL Maria Elisa</t>
  </si>
  <si>
    <t>PUPP Emy</t>
  </si>
  <si>
    <t>GUERRA Elena</t>
  </si>
  <si>
    <t>PLONER Sabrina</t>
  </si>
  <si>
    <t>JOB Laura</t>
  </si>
  <si>
    <t>PITSCHEIDER Saphira</t>
  </si>
  <si>
    <t>RAMPADO Sonia</t>
  </si>
  <si>
    <t>FRONTULL Maria</t>
  </si>
  <si>
    <t>GIOVANELLI Vittoria</t>
  </si>
  <si>
    <t>KIRCHLER Alexandra</t>
  </si>
  <si>
    <t>SCHNEIDER Alexa</t>
  </si>
  <si>
    <t>FEICHTER Katharina</t>
  </si>
  <si>
    <t>BRUGGER Andrea</t>
  </si>
  <si>
    <t>CHUGAYDA Sofiacristina</t>
  </si>
  <si>
    <t>CARRELLA Sofia</t>
  </si>
  <si>
    <t>KARBON Ilaria</t>
  </si>
  <si>
    <t>FINK Hanna</t>
  </si>
  <si>
    <t>WEGER Hannah</t>
  </si>
  <si>
    <t>BRUGGER Karin</t>
  </si>
  <si>
    <t>FRANCHI Sara</t>
  </si>
  <si>
    <t>SCHRAMM Lena</t>
  </si>
  <si>
    <t>KOB Rosa</t>
  </si>
  <si>
    <t>MUR Magdalena</t>
  </si>
  <si>
    <t>GRUBER Jana Sophie</t>
  </si>
  <si>
    <t>MARTH Lena</t>
  </si>
  <si>
    <t>HALMO Natalie Danielle</t>
  </si>
  <si>
    <t>PASCOTTO Lena</t>
  </si>
  <si>
    <t>BLASBICHLER Eva Sophia</t>
  </si>
  <si>
    <t>IRSCHARA Julia</t>
  </si>
  <si>
    <t>HUSSIEN Jasmin</t>
  </si>
  <si>
    <t>ZINGERLE Emy</t>
  </si>
  <si>
    <t>STAUDER Sophie</t>
  </si>
  <si>
    <t>SCHWARZ Emma</t>
  </si>
  <si>
    <t>KASERER Greta</t>
  </si>
  <si>
    <t>SARACINO Gabriela Xochi</t>
  </si>
  <si>
    <t>ZENONIANI Sofia</t>
  </si>
  <si>
    <t>AMORT Sophia</t>
  </si>
  <si>
    <t>FILL Maria</t>
  </si>
  <si>
    <t>PERKMANN Viktoria</t>
  </si>
  <si>
    <t>KLAMMSTEINER Adelheid</t>
  </si>
  <si>
    <t>NEUMAIR Sara</t>
  </si>
  <si>
    <t>VALLE Nina</t>
  </si>
  <si>
    <t>CERUTTI Michelle</t>
  </si>
  <si>
    <t>REITERER Sonja</t>
  </si>
  <si>
    <t>DEMETZ Nina</t>
  </si>
  <si>
    <t>HOELZL Eva</t>
  </si>
  <si>
    <t>MINIUCCHI Ginevra</t>
  </si>
  <si>
    <t>MORA Aurora</t>
  </si>
  <si>
    <t>LUBELLO Nicole</t>
  </si>
  <si>
    <t>RUSSO Vanessa</t>
  </si>
  <si>
    <t>BZ001 A.S. MERANO</t>
  </si>
  <si>
    <t>DEMETZSofia</t>
  </si>
  <si>
    <t>DESAMOUR Sabrina</t>
  </si>
  <si>
    <t>LARCHER Maya</t>
  </si>
  <si>
    <t>SCHRENTEWEIN Ines</t>
  </si>
  <si>
    <t>FRACARO Emma</t>
  </si>
  <si>
    <t>MARCOTTO Elisa</t>
  </si>
  <si>
    <t>MUR VALENTINA</t>
  </si>
  <si>
    <t>GRUBER Leni</t>
  </si>
  <si>
    <t>MOSER Leonie</t>
  </si>
  <si>
    <t>KUHN Mirja</t>
  </si>
  <si>
    <t>NEUNHAEUSERER Elina</t>
  </si>
  <si>
    <t>PERNTHALER Lea</t>
  </si>
  <si>
    <t>MAIR Katharina</t>
  </si>
  <si>
    <t>PICHLER Valeria</t>
  </si>
  <si>
    <t>GRAIFF Aurora</t>
  </si>
  <si>
    <t>PEINTNER Mara</t>
  </si>
  <si>
    <t>SOELVA Anna Maria</t>
  </si>
  <si>
    <t>GASSER Johanna</t>
  </si>
  <si>
    <t>MARRONE Arianna</t>
  </si>
  <si>
    <t>PAROLARI Elena</t>
  </si>
  <si>
    <t>VEGLIA Sara</t>
  </si>
  <si>
    <t>LANER Marie</t>
  </si>
  <si>
    <t>RAMOSER Lena</t>
  </si>
  <si>
    <t>CARLANDO Iris</t>
  </si>
  <si>
    <t>FRANCELLI Anna</t>
  </si>
  <si>
    <t>GRUENFELDER Caterina</t>
  </si>
  <si>
    <t>HILLEBRANDT Judith Burg</t>
  </si>
  <si>
    <t>LUBIAN Maria</t>
  </si>
  <si>
    <t>MAESTRI Veronica</t>
  </si>
  <si>
    <t>NEGRI Anna</t>
  </si>
  <si>
    <t>OBERRAUCH Nadine</t>
  </si>
  <si>
    <t>PALLAVICINI Morgana</t>
  </si>
  <si>
    <t>PASSLER Eva</t>
  </si>
  <si>
    <t>PASSLER HANNA</t>
  </si>
  <si>
    <t>PASSLER LISA</t>
  </si>
  <si>
    <t>RUEDL Viktoria</t>
  </si>
  <si>
    <t>SILBERNAGL Sophia</t>
  </si>
  <si>
    <t>TELSER Franziska</t>
  </si>
  <si>
    <t>UNTERWEGER Sophia</t>
  </si>
  <si>
    <t>WIERER Marie</t>
  </si>
  <si>
    <t>WIESER Vanessa</t>
  </si>
  <si>
    <t>BERNARDI Anita</t>
  </si>
  <si>
    <t>HACKHOFER Anna</t>
  </si>
  <si>
    <t>PERATHONER Sara</t>
  </si>
  <si>
    <t>PICHLER Valentina Lia</t>
  </si>
  <si>
    <t>MOSER Julia</t>
  </si>
  <si>
    <t>MAIR Teresa</t>
  </si>
  <si>
    <t>GHIRARDELLO PICHLER Emma</t>
  </si>
  <si>
    <t>OETTL Christoph</t>
  </si>
  <si>
    <t>RM</t>
  </si>
  <si>
    <t>LUBELLO Kevin</t>
  </si>
  <si>
    <t>FLAIM Enrico</t>
  </si>
  <si>
    <t>PRUENSTER Samuel</t>
  </si>
  <si>
    <t>GRAIFF Mattia</t>
  </si>
  <si>
    <t>PELLICINI Dylan</t>
  </si>
  <si>
    <t>MERLIN Pheaphon</t>
  </si>
  <si>
    <t>TOMASI Daniele</t>
  </si>
  <si>
    <t>BZ071 C.S.S. LEONARDO DA VINCI</t>
  </si>
  <si>
    <t>WINDEGGER Yannick</t>
  </si>
  <si>
    <t>VALERIO Gabriele</t>
  </si>
  <si>
    <t>PEDRON Davide</t>
  </si>
  <si>
    <t>VISENTIN Marek</t>
  </si>
  <si>
    <t>BZ008 SSV BRUNICO VOLKSBANK</t>
  </si>
  <si>
    <t>GALLMETZER Aaron</t>
  </si>
  <si>
    <t>DOSSER Simon</t>
  </si>
  <si>
    <t>ENRICH Jonathan</t>
  </si>
  <si>
    <t>DE CARLI Alex</t>
  </si>
  <si>
    <t>AGETHLE David</t>
  </si>
  <si>
    <t>GUFLER Noel</t>
  </si>
  <si>
    <t>POLLI Gabriele</t>
  </si>
  <si>
    <t>GENTILINI Leonardo</t>
  </si>
  <si>
    <t>SAUDA Lorenzo</t>
  </si>
  <si>
    <t>HESSE Magnus</t>
  </si>
  <si>
    <t>FEICHTER Felix</t>
  </si>
  <si>
    <t>BZ011 ASV S.V.LANA-Raika</t>
  </si>
  <si>
    <t>ARGENTIERO Nicolas</t>
  </si>
  <si>
    <t>CANPISI Damiano Julian</t>
  </si>
  <si>
    <t>TSCHOELL Manuel</t>
  </si>
  <si>
    <t>PFEIFHOFER MAX</t>
  </si>
  <si>
    <t>LONGO Damiano</t>
  </si>
  <si>
    <t>ROEHLER Alex</t>
  </si>
  <si>
    <t>GUAGNI Emil</t>
  </si>
  <si>
    <t>BZ001 A.S.MERANO</t>
  </si>
  <si>
    <t>TASSIELLI Giuseppe</t>
  </si>
  <si>
    <t>RAFFEINER Moritz</t>
  </si>
  <si>
    <t>BZ023 ASV L.C. BOZEN RAIFFEISNE</t>
  </si>
  <si>
    <t>MARCHI Pietro</t>
  </si>
  <si>
    <t>TSCHINKEL Manuel</t>
  </si>
  <si>
    <t>KIRCHER Lukas</t>
  </si>
  <si>
    <t>LUBELLO Martin</t>
  </si>
  <si>
    <t>FARINA Simone</t>
  </si>
  <si>
    <t>MEMOLLA Jimmy</t>
  </si>
  <si>
    <t>TRIGOLO Martin</t>
  </si>
  <si>
    <t>GUERRIERO Gabriel</t>
  </si>
  <si>
    <t>LEUPRECHT Hannes</t>
  </si>
  <si>
    <t>MALPEZZI Ivan</t>
  </si>
  <si>
    <t>DE GRANDI Tiago</t>
  </si>
  <si>
    <t>dopo 5° Grand Prix</t>
  </si>
  <si>
    <t>CLASS. FEMMINILE</t>
  </si>
  <si>
    <t xml:space="preserve">RM </t>
  </si>
  <si>
    <t xml:space="preserve">CM </t>
  </si>
  <si>
    <t>CLASS.  MASCHILE</t>
  </si>
  <si>
    <t>punti</t>
  </si>
  <si>
    <t>1.GP</t>
  </si>
  <si>
    <t>SILBERNAGL Amelie - REIFER Ilena - PICHLER Fiona - BURGER Marie</t>
  </si>
  <si>
    <t>BZ031 A.S.D.SSV BRIXEN A</t>
  </si>
  <si>
    <t>52.44</t>
  </si>
  <si>
    <t>4x100</t>
  </si>
  <si>
    <t>PLONER Sophia - MARINELLO Anna - BRAMEZZA Federica - CORDIOLI Miriam</t>
  </si>
  <si>
    <t>BZ018 S.A.F. BOLZANO A</t>
  </si>
  <si>
    <t>53.73</t>
  </si>
  <si>
    <t>WALDER Ida - NEUMAIR Sophie - GREIF Salome - FILL Sophia</t>
  </si>
  <si>
    <t>BZ054 KSV LEICHTATHLETIK DILETTANT A</t>
  </si>
  <si>
    <t>54.48</t>
  </si>
  <si>
    <t>OBERRAUCH Lisa - ORTLER Valentina - FREI Luianta - AMORT Vanessa</t>
  </si>
  <si>
    <t>BZ031 A.S.D.SSV BRIXEN B</t>
  </si>
  <si>
    <t>54.73</t>
  </si>
  <si>
    <t>MEMOLLA Evelin - DA DAMOS Alessia - VECCHIATO Laura - BARBORINI Alessia</t>
  </si>
  <si>
    <t>BZ025 SOCIETA' ATLETICA BOLZANO A</t>
  </si>
  <si>
    <t>55.37</t>
  </si>
  <si>
    <t>TURINI Lisa - GAISER Jasmin - PRINI Carolin - HALLER Anna</t>
  </si>
  <si>
    <t>BZ011 ASV S.V. LANA - RAIKA A</t>
  </si>
  <si>
    <t>57.45</t>
  </si>
  <si>
    <t>ASAM Judith - HOFER Laura - GENETTI Emily Anna - GERLONI Lena</t>
  </si>
  <si>
    <t>BZ011 ASV S.V. LANA - RAIKA B</t>
  </si>
  <si>
    <t>57.75</t>
  </si>
  <si>
    <t>PALLA Lisa - GUTZMER Sophie - FREI Magdalena - HALMO Jessica Elena</t>
  </si>
  <si>
    <t>BZ054 KSV LEICHTATHLETIK DILETTANT B</t>
  </si>
  <si>
    <t>58.21</t>
  </si>
  <si>
    <t>KERSCHBAUMER Paula Mari - AINHAUSER Lena - OESTERREICHER Elis - ZOESCHG Lisa</t>
  </si>
  <si>
    <t>BZ011 ASV S.V. LANA - RAIKA C</t>
  </si>
  <si>
    <t>58.98</t>
  </si>
  <si>
    <t>2.GP</t>
  </si>
  <si>
    <t>OBERRAUCH Lisa - ORTLER Valentina - BURGER Marie</t>
  </si>
  <si>
    <t>11:10.06</t>
  </si>
  <si>
    <t>3x1000</t>
  </si>
  <si>
    <t>COSTA Bianca - LIBRERA Giulia - CIMA Alessandra</t>
  </si>
  <si>
    <t>12:03.58</t>
  </si>
  <si>
    <t>LM</t>
  </si>
  <si>
    <t>SILBERNAGL Amelie - REIFER Ilena - OBERRAUCH Lisa - BURGER Marie</t>
  </si>
  <si>
    <t>52.07</t>
  </si>
  <si>
    <t>54.01</t>
  </si>
  <si>
    <t>WALDER Ida - GUTZMER Sophie - GREIF Salome - FILL Sophia</t>
  </si>
  <si>
    <t>54.47</t>
  </si>
  <si>
    <t>GENETTI Emily Anna - OBEXER Jasmin - ZOESCHG Lisa - GERLONI Lena</t>
  </si>
  <si>
    <t>56.78</t>
  </si>
  <si>
    <t>FREI Luianta - AMORT Vanessa - PICHLER Fiona - ORTLER Valentina</t>
  </si>
  <si>
    <t>2:40.76</t>
  </si>
  <si>
    <t>4x1+2+3+400</t>
  </si>
  <si>
    <t>DA DAMOS Alessia - MEMOLLA Evelin - VECCHIATO Laura - BARBORINI Alessia</t>
  </si>
  <si>
    <t>2:44.77</t>
  </si>
  <si>
    <t>PALLA Lisa - HALMO Jessica Elena - SANIN Franziska - NEUMAIR Sophie</t>
  </si>
  <si>
    <t>2:46.49</t>
  </si>
  <si>
    <t>LIBRERA Giulia - LUCCHIARI Elisa Cesara - COSTA Bianca - CIMA Alessandra</t>
  </si>
  <si>
    <t>2:47.96</t>
  </si>
  <si>
    <t>5.GP</t>
  </si>
  <si>
    <t>SILBERNAGL Amelie - BURGER Marie - REIFER Ilena - OBERRAUCH Lisa</t>
  </si>
  <si>
    <t>2:30.07</t>
  </si>
  <si>
    <t>DA DAMOS Alessia - BARBORINI Alessia - VECCHIATO Laura - TELCHINI Valentina</t>
  </si>
  <si>
    <t>2:36.90</t>
  </si>
  <si>
    <t>FREI Luianta - ORTLER Valentina - PICHLER Fiona - AMORT Vanessa</t>
  </si>
  <si>
    <t>2:39.40</t>
  </si>
  <si>
    <t>WALDER Ida - ZUECH Mara - FILL Sophia - NEUMAIR Sophie</t>
  </si>
  <si>
    <t>2:43.24</t>
  </si>
  <si>
    <t>MARINELLO Anna - BRAMEZZA Federica - PLONER Sophia - COSTA Bianca</t>
  </si>
  <si>
    <t>2:48.40</t>
  </si>
  <si>
    <t>PALLA Lisa - GREIF Salome - FREI Magdalena - GUTZMER Sophie</t>
  </si>
  <si>
    <t>BZ054 KSV LEICHTATHLETIK DILETTANT G</t>
  </si>
  <si>
    <t>2:56.63</t>
  </si>
  <si>
    <t>DALSASS Noah - SOELVA Jakob - FEDERER Simon - VON PAYR Andreas</t>
  </si>
  <si>
    <t>49.24</t>
  </si>
  <si>
    <t>CREPAZ Jonas - MAIRHOFER Max - TIT Paul - OBERPERTINGER Michael</t>
  </si>
  <si>
    <t>50.03</t>
  </si>
  <si>
    <t>VALT Christian - BUCCIARELLI Mattia - FILIP Gabriel Emanuel - FATTOR Jacopo</t>
  </si>
  <si>
    <t>50.65</t>
  </si>
  <si>
    <t>BUSELLATO CINA' Gabriel - PETRANZAN Gabriele - PEDRON Mattia - TOCCOLI Michele</t>
  </si>
  <si>
    <t>IRSARA Paul - GASSER Alex - CORRADINI Riccardo - ENNEMOSER Thomas</t>
  </si>
  <si>
    <t>53.48</t>
  </si>
  <si>
    <t>DI BRITA Matteo - LANZINGER Lukas - DE NIGRO Euan</t>
  </si>
  <si>
    <t>BZ068 S.G EISACKTAL RAIFFEISEN ASV A</t>
  </si>
  <si>
    <t>9:12.02</t>
  </si>
  <si>
    <t>PETRANZAN Gabriele - LIEBICH Sebastian - FINOTTI Alessandro</t>
  </si>
  <si>
    <t>10:50.59</t>
  </si>
  <si>
    <t>CORRADINI Riccardo - IRSARA Paul - ENNEMOSER Thomas</t>
  </si>
  <si>
    <t>11:48.71</t>
  </si>
  <si>
    <t>48.31</t>
  </si>
  <si>
    <t>TIT Paul - MAIRHOFER Max - HACKHOFER Andreas - OBERPERTINGER Michael</t>
  </si>
  <si>
    <t>BZ008 SSV BRUNECK BRUNICO VOLKSBAN A</t>
  </si>
  <si>
    <t>49.87</t>
  </si>
  <si>
    <t>FATTOR Jacopo - FILIP Gabriel Emanuel - VALT Christian - BUCCIARELLI Mattia</t>
  </si>
  <si>
    <t>50.61</t>
  </si>
  <si>
    <t>BUSELLATO CINA' Gabriel - ANDERLAN Raul Lucas - PEDRON Mattia - TOCCOLI Michele</t>
  </si>
  <si>
    <t>54.30</t>
  </si>
  <si>
    <t>54.89</t>
  </si>
  <si>
    <t>LIEBICH Sebastian - FLAIM Jacopo - FINOTTI Alessandro - DE CARLI Max</t>
  </si>
  <si>
    <t>2:36.48</t>
  </si>
  <si>
    <t>FATTOR Jacopo - VALT Christian - LUDESCHER HERRMANN Mar - BUCCIARELLI Mattia</t>
  </si>
  <si>
    <t>2:21.01</t>
  </si>
  <si>
    <t>COSTA Cristian - FILIP Gabriel Emanuel - GIRELLI Ivan - MARCATO Samuele</t>
  </si>
  <si>
    <t>BZ025 SOCIETA' ATLETICA BOLZANO B</t>
  </si>
  <si>
    <t>2:31.84</t>
  </si>
  <si>
    <t>BONARDO Andrea - PEDRON Mattia - TOCCOLI Michele - ANDERLAN Raul Lucas</t>
  </si>
  <si>
    <t>2:32.52</t>
  </si>
  <si>
    <t>LUBELLO Nicole - CHUGAYDA Sofiacristina - RAMPADO Sonia - BARAZZUOL Maria Elisa</t>
  </si>
  <si>
    <t>58.88</t>
  </si>
  <si>
    <t>AMORT Sophia - BAUMGARTNER Franziska - FINK Hanna - KLAMMER Carmen</t>
  </si>
  <si>
    <t>59.19</t>
  </si>
  <si>
    <t>MARCOTTO Elisa - MORA Aurora - CARRELLA Sofia - GIOVANELLI Vittoria</t>
  </si>
  <si>
    <t>1:00.79</t>
  </si>
  <si>
    <t>BRUGGER Andrea - IRSCHARA Julia - KIRCHLER Alexandra - NEUNHAEUSERER Elina</t>
  </si>
  <si>
    <t>1:00.97</t>
  </si>
  <si>
    <t>SCHWARZ Emma - KASERER Greta - SARACINO Gabriela Xochi - GRUENFELDER Caterina</t>
  </si>
  <si>
    <t>1:02.06</t>
  </si>
  <si>
    <t>NEUMAIR Sara - KLAMMSTEINER Adelheid - FILL Maria - HALMO Natalie Danielle</t>
  </si>
  <si>
    <t>1:02.91</t>
  </si>
  <si>
    <t>VEGLIA Sara - RUEDL Viktoria - GASSER Johanna - PASCOTTO Lena</t>
  </si>
  <si>
    <t>BZ073 A.S.D. SUEDTIROL TEAM CLUB A</t>
  </si>
  <si>
    <t>1:03.80</t>
  </si>
  <si>
    <t>PAROLARI Elena - HUSSIEN Jasmin - FRANCELLI Anna - PALLAVICINI Morgana</t>
  </si>
  <si>
    <t>1:04.40</t>
  </si>
  <si>
    <t>HILLEBRANDT Judith Burg - MARRONE Arianna - MINIUCCHI Ginevra - ZENONIANI Sofia</t>
  </si>
  <si>
    <t>1:04.89</t>
  </si>
  <si>
    <t>DORFMANN Valentina - OBERHOFER Marion - FISCHER Pia</t>
  </si>
  <si>
    <t>BZ068 S.G EISACKTAL RAIFFEISEN ASV B</t>
  </si>
  <si>
    <t>5:58.36</t>
  </si>
  <si>
    <t>3x600</t>
  </si>
  <si>
    <t>RAMPADO Sonia - CHUGAYDA Sofiacristina - GUERRA Elena</t>
  </si>
  <si>
    <t>6:06.75</t>
  </si>
  <si>
    <t>KLAMMER Carmen - BAUMGARTNER Franziska - FINK Hanna</t>
  </si>
  <si>
    <t>6:16.84</t>
  </si>
  <si>
    <t>LANER Marie - GHIRARDELLO PICHLER Emm - HOELZL Eva</t>
  </si>
  <si>
    <t>BZ019 SPORTCLUB MERAN</t>
  </si>
  <si>
    <t>6:22.29</t>
  </si>
  <si>
    <t>WURTH Matilda Charlotte - MAESTRI Veronica - RUSSO Vanessa</t>
  </si>
  <si>
    <t>BZ001 A.S. MERANO A</t>
  </si>
  <si>
    <t>6:25.44</t>
  </si>
  <si>
    <t>BLASBICHLER Eva Sophia - ZINGERLE Emy - PUPP Emy</t>
  </si>
  <si>
    <t>6:25.85</t>
  </si>
  <si>
    <t>NEUNHAEUSERER Elina - HACKHOFER Anna - STAUDER Sophie</t>
  </si>
  <si>
    <t>6:28.44</t>
  </si>
  <si>
    <t>BRUGGER Andrea - BRUGGER Karin - IRSCHARA Julia</t>
  </si>
  <si>
    <t>BZ008 SSV BRUNECK BRUNICO VOLKSBAN B</t>
  </si>
  <si>
    <t>6:38.73</t>
  </si>
  <si>
    <t>GASSER Johanna - BACHMANN Sylvia - FRANCHI Sara</t>
  </si>
  <si>
    <t>6:46.75</t>
  </si>
  <si>
    <t>VALLE Nina - PEINTNER Mara - WEGER Hannah</t>
  </si>
  <si>
    <t>6:47.89</t>
  </si>
  <si>
    <t>PAROLARI Elena - CARRELLA Sofia - GIOVANELLI Vittoria</t>
  </si>
  <si>
    <t>6:50.11</t>
  </si>
  <si>
    <t>HUSSIEN Jasmin - MORA Aurora - LARCHER Maya</t>
  </si>
  <si>
    <t>7:14.71</t>
  </si>
  <si>
    <t>GRUBER Leni - BAUMGARTNER Franziska - FINK Hanna - KLAMMER Carmen</t>
  </si>
  <si>
    <t>1:00.40</t>
  </si>
  <si>
    <t>BRUGGER Andrea - PEINTNER Mara - SCHRAMM Lena - IRSCHARA Julia</t>
  </si>
  <si>
    <t>1:01.71</t>
  </si>
  <si>
    <t>CERUTTI Michelle - FRANCHI Camilla - GRAIFF Aurora - LUBELLO Nicole</t>
  </si>
  <si>
    <t>1:02.86</t>
  </si>
  <si>
    <t>MINIUCCHI Ginevra - HILLEBRANDT Judith Burg - ZENONIANI Sofia - SCHWARZ Emma</t>
  </si>
  <si>
    <t>1:04.50</t>
  </si>
  <si>
    <t>DE NIGRO Isla - DORFMANN Valentina - OBERHOFER Marion - FISCHER Pia</t>
  </si>
  <si>
    <t>2:48.78</t>
  </si>
  <si>
    <t>GUERRA Elena - CHUGAYDA Sofiacristina - BARAZZUOL Maria Elisa - RAMPADO Sonia</t>
  </si>
  <si>
    <t>2:52.57</t>
  </si>
  <si>
    <t>KARBON Ilaria - DEMETZ Nina - FRONTULL Maria - PITSCHEIDER Saphira</t>
  </si>
  <si>
    <t>BZ050 ATLETICA GHERDEINA RAIFFEISE A</t>
  </si>
  <si>
    <t>2:58.41</t>
  </si>
  <si>
    <t>STAUDER Sophie - WEGER Hannah - BRUGGER Karin - NEUNHAEUSERER Elina</t>
  </si>
  <si>
    <t>3:02.77</t>
  </si>
  <si>
    <t>NEUMAIR Sara - MAIR Katharina - FILL Maria - SOELVA Anna Maria</t>
  </si>
  <si>
    <t>3:10.70</t>
  </si>
  <si>
    <t>GRUBER Leni - KLAMMER Carmen - BAUMGARTNER Franziska - FINK Hanna</t>
  </si>
  <si>
    <t>2:44.92</t>
  </si>
  <si>
    <t>2:49.83</t>
  </si>
  <si>
    <t>DEMETZ Nina - KARBON Ilaria - FRONTULL Maria - PLONER Sabrina</t>
  </si>
  <si>
    <t>2:50.50</t>
  </si>
  <si>
    <t>BRUGGER Karin - WEGER Hannah - NEUNHAEUSERER Elina - HACKHOFER Anna</t>
  </si>
  <si>
    <t>2:51.72</t>
  </si>
  <si>
    <t>2:52.11</t>
  </si>
  <si>
    <t>VALLE Nina - KIRCHLER Alexandra - SCHRAMM Lena - MOSER Julia</t>
  </si>
  <si>
    <t>2:55.28</t>
  </si>
  <si>
    <t>BRUGGER Andrea - STAUDER Sophie - SCHNEIDER Alexa - MAIR Teresa</t>
  </si>
  <si>
    <t>2:55.87</t>
  </si>
  <si>
    <t>MINIUCCHI Ginevra - KASERER Greta - SARACINO Gabriela Xochi - ZENONIANI Sofia</t>
  </si>
  <si>
    <t>3:13.28</t>
  </si>
  <si>
    <t>MERLIN Pheaphon - LUBELLO Kevin - FLAIM Enrico - GRAIFF Mattia</t>
  </si>
  <si>
    <t>59.30</t>
  </si>
  <si>
    <t>OETTL Christoph - TSCHOELL Manuel - GUFLER Noel - PRUENSTER Samuel</t>
  </si>
  <si>
    <t>1:00.94</t>
  </si>
  <si>
    <t>GALLMETZER Aaron - DOSSER Simon - AGETHLE David</t>
  </si>
  <si>
    <t>BZ019 SPORTCLUB MERANO A</t>
  </si>
  <si>
    <t>5:57.23</t>
  </si>
  <si>
    <t>MERLIN Pheaphon - LUBELLO Kevin - GRAIFF Mattia</t>
  </si>
  <si>
    <t>6:15.81</t>
  </si>
  <si>
    <t>OETTL Christoph - WINDEGGER Yannick - PRUENSTER Samuel</t>
  </si>
  <si>
    <t>BZ088 AMATEURSPORTCLUB PASSEIER A</t>
  </si>
  <si>
    <t>6:17.10</t>
  </si>
  <si>
    <t>PEDRON Davide - FLAIM Enrico - LUBELLO Kevin - GRAIFF Mattia</t>
  </si>
  <si>
    <t>1:02.30</t>
  </si>
  <si>
    <t>SAUDA Lorenzo - DE CARLI Alex - TRIGOLO Martin - MERLIN Pheaphon</t>
  </si>
  <si>
    <t>3:25.56</t>
  </si>
  <si>
    <t>POLLI Gabriele - LUBELLO Kevin - GRAIFF Mattia - MERLIN Pheaphon</t>
  </si>
  <si>
    <t>2:48.05</t>
  </si>
  <si>
    <t>VALERIO Gabriele - PELLICINI Dylan - MARCATO Pietro - FARINA Pietro</t>
  </si>
  <si>
    <t>3:01.70</t>
  </si>
  <si>
    <t>Classifica Staffette Femminile</t>
  </si>
  <si>
    <t>Totale</t>
  </si>
  <si>
    <t xml:space="preserve">BZ018 S.A.F. BOLZANO </t>
  </si>
  <si>
    <t xml:space="preserve">BZ025 SOCIETA' ATLETICA BOLZANO </t>
  </si>
  <si>
    <t xml:space="preserve">BZ068 S.G EISACKTAL RAIFFEISEN ASV </t>
  </si>
  <si>
    <t>BZ054 KSV LEICHTATHLETIK</t>
  </si>
  <si>
    <t xml:space="preserve">BZ011 ASV S.V. LANA - RAIKA </t>
  </si>
  <si>
    <t xml:space="preserve">BZ008 SSV BRUNECK BRUNICO VOLKSBANK </t>
  </si>
  <si>
    <t xml:space="preserve">BZ073 A.S.D. SUEDTIROL TEAM CLUB </t>
  </si>
  <si>
    <t>Classifica Staffette Maschile</t>
  </si>
  <si>
    <t xml:space="preserve">BZ031 A.S.D.SSV BRIXEN </t>
  </si>
  <si>
    <t xml:space="preserve">BZ019 SPORTCLUB MERANO </t>
  </si>
  <si>
    <t>CADETTE</t>
  </si>
  <si>
    <t xml:space="preserve">Hoch </t>
  </si>
  <si>
    <t>Kugel</t>
  </si>
  <si>
    <t>Bonus</t>
  </si>
  <si>
    <t>TOTALE</t>
  </si>
  <si>
    <t>CADETTI</t>
  </si>
  <si>
    <t>RAGAZZE</t>
  </si>
  <si>
    <t>RAGAZZI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</si>
</sst>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8"/>
      <name val="Verdana"/>
      <family val="2"/>
    </font>
    <font>
      <sz val="6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  <fill>
      <patternFill patternType="solid">
        <fgColor rgb="FF92D050"/>
        <bgColor rgb="FF969696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CCCCCC"/>
      </patternFill>
    </fill>
    <fill>
      <patternFill patternType="solid">
        <fgColor rgb="FF9DC3E6"/>
        <bgColor rgb="FFBDD7EE"/>
      </patternFill>
    </fill>
    <fill>
      <patternFill patternType="solid">
        <fgColor rgb="FFF2F2F2"/>
        <bgColor rgb="FFF5F5F5"/>
      </patternFill>
    </fill>
    <fill>
      <patternFill patternType="solid">
        <fgColor rgb="FFF5F5F5"/>
        <bgColor rgb="FFF2F2F2"/>
      </patternFill>
    </fill>
    <fill>
      <patternFill patternType="solid">
        <fgColor rgb="FFEFECEC"/>
        <bgColor rgb="FFF2F2F2"/>
      </patternFill>
    </fill>
    <fill>
      <patternFill patternType="solid">
        <fgColor rgb="FFFF00FF"/>
        <bgColor rgb="FFFF00FF"/>
      </patternFill>
    </fill>
  </fills>
  <borders count="7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 style="hair">
        <color auto="1"/>
      </start>
      <end style="hair">
        <color auto="1"/>
      </end>
      <top/>
      <bottom style="hair">
        <color auto="1"/>
      </bottom>
      <diagonal/>
    </border>
    <border>
      <start style="hair">
        <color auto="1"/>
      </start>
      <end style="hair">
        <color auto="1"/>
      </end>
      <top style="hair">
        <color auto="1"/>
      </top>
      <bottom style="hair">
        <color auto="1"/>
      </bottom>
      <diagonal/>
    </border>
    <border>
      <start/>
      <end/>
      <top/>
      <bottom style="thick">
        <color rgb="FFCCCCCC"/>
      </bottom>
      <diagonal/>
    </border>
    <border>
      <start/>
      <end/>
      <top style="thick">
        <color rgb="FFCCCCCC"/>
      </top>
      <bottom style="thick">
        <color rgb="FFCCCCCC"/>
      </bottom>
      <diagonal/>
    </border>
  </borders>
  <cellStyleXfs count="2">
    <xf numFmtId="0" fontId="0" fillId="0" borderId="0"/>
    <xf numFmtId="0" fontId="13" fillId="0" borderId="0"/>
  </cellStyleXfs>
  <cellXfs count="145">
    <xf numFmtId="0" fontId="0" fillId="0" borderId="0" xfId="0"/>
    <xf numFmtId="0" fontId="1" fillId="0" borderId="0" xfId="1" applyFont="1" applyBorder="1" applyAlignment="1">
      <alignment horizontal="center"/>
    </xf>
    <xf numFmtId="0" fontId="1" fillId="0" borderId="0" xfId="1" applyFont="1" applyBorder="1" applyAlignment="1">
      <alignment horizontal="left"/>
    </xf>
    <xf numFmtId="0" fontId="2" fillId="0" borderId="0" xfId="1" applyFont="1" applyBorder="1" applyAlignment="1">
      <alignment horizontal="center"/>
    </xf>
    <xf numFmtId="0" fontId="1" fillId="0" borderId="0" xfId="1" applyFont="1" applyBorder="1"/>
    <xf numFmtId="0" fontId="13" fillId="0" borderId="0" xfId="1"/>
    <xf numFmtId="0" fontId="1" fillId="0" borderId="1" xfId="1" applyFont="1" applyBorder="1" applyAlignment="1">
      <alignment horizontal="center"/>
    </xf>
    <xf numFmtId="0" fontId="1" fillId="0" borderId="1" xfId="1" applyFont="1" applyBorder="1"/>
    <xf numFmtId="0" fontId="2" fillId="0" borderId="1" xfId="1" applyFont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/>
    </xf>
    <xf numFmtId="0" fontId="2" fillId="5" borderId="1" xfId="1" applyFont="1" applyFill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1" fillId="0" borderId="1" xfId="1" applyFont="1" applyBorder="1" applyAlignment="1">
      <alignment horizontal="center" wrapText="1"/>
    </xf>
    <xf numFmtId="0" fontId="2" fillId="6" borderId="1" xfId="1" applyFont="1" applyFill="1" applyBorder="1" applyAlignment="1">
      <alignment horizontal="center"/>
    </xf>
    <xf numFmtId="0" fontId="2" fillId="6" borderId="1" xfId="1" applyFont="1" applyFill="1" applyBorder="1" applyAlignment="1">
      <alignment wrapText="1"/>
    </xf>
    <xf numFmtId="0" fontId="1" fillId="6" borderId="1" xfId="1" applyFont="1" applyFill="1" applyBorder="1" applyAlignment="1">
      <alignment wrapText="1"/>
    </xf>
    <xf numFmtId="0" fontId="1" fillId="2" borderId="1" xfId="1" applyFont="1" applyFill="1" applyBorder="1" applyAlignment="1">
      <alignment horizontal="center"/>
    </xf>
    <xf numFmtId="0" fontId="1" fillId="3" borderId="1" xfId="1" applyFont="1" applyFill="1" applyBorder="1" applyAlignment="1">
      <alignment horizontal="center"/>
    </xf>
    <xf numFmtId="0" fontId="1" fillId="4" borderId="1" xfId="1" applyFont="1" applyFill="1" applyBorder="1" applyAlignment="1">
      <alignment horizontal="center"/>
    </xf>
    <xf numFmtId="0" fontId="1" fillId="5" borderId="1" xfId="1" applyFont="1" applyFill="1" applyBorder="1" applyAlignment="1">
      <alignment horizontal="center"/>
    </xf>
    <xf numFmtId="0" fontId="2" fillId="7" borderId="1" xfId="1" applyFont="1" applyFill="1" applyBorder="1" applyAlignment="1">
      <alignment horizontal="center"/>
    </xf>
    <xf numFmtId="0" fontId="1" fillId="0" borderId="1" xfId="1" applyFont="1" applyBorder="1" applyAlignment="1">
      <alignment horizontal="left"/>
    </xf>
    <xf numFmtId="0" fontId="1" fillId="0" borderId="1" xfId="1" applyFont="1" applyBorder="1" applyAlignment="1">
      <alignment wrapText="1"/>
    </xf>
    <xf numFmtId="0" fontId="1" fillId="0" borderId="2" xfId="1" applyFont="1" applyBorder="1" applyAlignment="1">
      <alignment wrapText="1"/>
    </xf>
    <xf numFmtId="0" fontId="1" fillId="0" borderId="2" xfId="1" applyFont="1" applyBorder="1" applyAlignment="1">
      <alignment horizontal="left"/>
    </xf>
    <xf numFmtId="0" fontId="1" fillId="0" borderId="2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1" fillId="0" borderId="0" xfId="1" applyFont="1" applyAlignment="1"/>
    <xf numFmtId="0" fontId="2" fillId="0" borderId="0" xfId="1" applyFont="1" applyAlignment="1"/>
    <xf numFmtId="0" fontId="1" fillId="0" borderId="0" xfId="1" applyFont="1"/>
    <xf numFmtId="0" fontId="2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2" fillId="2" borderId="1" xfId="1" applyFont="1" applyFill="1" applyBorder="1" applyAlignment="1"/>
    <xf numFmtId="0" fontId="2" fillId="0" borderId="1" xfId="1" applyFont="1" applyBorder="1" applyAlignment="1"/>
    <xf numFmtId="0" fontId="2" fillId="0" borderId="1" xfId="1" applyFont="1" applyBorder="1" applyAlignment="1">
      <alignment wrapText="1"/>
    </xf>
    <xf numFmtId="0" fontId="1" fillId="0" borderId="1" xfId="1" applyFont="1" applyBorder="1" applyAlignment="1"/>
    <xf numFmtId="0" fontId="2" fillId="6" borderId="1" xfId="1" applyFont="1" applyFill="1" applyBorder="1"/>
    <xf numFmtId="0" fontId="1" fillId="6" borderId="1" xfId="1" applyFont="1" applyFill="1" applyBorder="1" applyAlignment="1">
      <alignment horizontal="center" wrapText="1"/>
    </xf>
    <xf numFmtId="0" fontId="3" fillId="6" borderId="1" xfId="1" applyFont="1" applyFill="1" applyBorder="1" applyAlignment="1">
      <alignment wrapText="1"/>
    </xf>
    <xf numFmtId="0" fontId="1" fillId="3" borderId="1" xfId="1" applyFont="1" applyFill="1" applyBorder="1" applyAlignment="1"/>
    <xf numFmtId="0" fontId="1" fillId="4" borderId="1" xfId="1" applyFont="1" applyFill="1" applyBorder="1" applyAlignment="1"/>
    <xf numFmtId="0" fontId="1" fillId="5" borderId="1" xfId="1" applyFont="1" applyFill="1" applyBorder="1" applyAlignment="1"/>
    <xf numFmtId="0" fontId="1" fillId="2" borderId="1" xfId="1" applyFont="1" applyFill="1" applyBorder="1" applyAlignment="1"/>
    <xf numFmtId="0" fontId="2" fillId="7" borderId="1" xfId="1" applyFont="1" applyFill="1" applyBorder="1" applyAlignment="1"/>
    <xf numFmtId="0" fontId="2" fillId="6" borderId="1" xfId="1" applyFont="1" applyFill="1" applyBorder="1" applyAlignment="1">
      <alignment horizontal="left" wrapText="1"/>
    </xf>
    <xf numFmtId="0" fontId="1" fillId="6" borderId="1" xfId="1" applyFont="1" applyFill="1" applyBorder="1" applyAlignment="1">
      <alignment horizontal="left" wrapText="1"/>
    </xf>
    <xf numFmtId="0" fontId="3" fillId="6" borderId="1" xfId="1" applyFont="1" applyFill="1" applyBorder="1" applyAlignment="1">
      <alignment horizontal="left" wrapText="1"/>
    </xf>
    <xf numFmtId="0" fontId="2" fillId="6" borderId="1" xfId="1" applyFont="1" applyFill="1" applyBorder="1" applyAlignment="1">
      <alignment horizontal="left"/>
    </xf>
    <xf numFmtId="0" fontId="1" fillId="6" borderId="1" xfId="1" applyFont="1" applyFill="1" applyBorder="1" applyAlignment="1">
      <alignment horizontal="center"/>
    </xf>
    <xf numFmtId="0" fontId="1" fillId="6" borderId="1" xfId="1" applyFont="1" applyFill="1" applyBorder="1" applyAlignment="1">
      <alignment horizontal="left"/>
    </xf>
    <xf numFmtId="0" fontId="3" fillId="6" borderId="1" xfId="1" applyFont="1" applyFill="1" applyBorder="1" applyAlignment="1">
      <alignment horizontal="left"/>
    </xf>
    <xf numFmtId="0" fontId="2" fillId="0" borderId="1" xfId="1" applyFont="1" applyBorder="1"/>
    <xf numFmtId="0" fontId="3" fillId="0" borderId="1" xfId="1" applyFont="1" applyBorder="1" applyAlignment="1">
      <alignment wrapText="1"/>
    </xf>
    <xf numFmtId="0" fontId="1" fillId="0" borderId="1" xfId="1" applyFont="1" applyBorder="1" applyAlignment="1">
      <alignment horizontal="left" wrapText="1"/>
    </xf>
    <xf numFmtId="0" fontId="3" fillId="0" borderId="1" xfId="1" applyFont="1" applyBorder="1" applyAlignment="1">
      <alignment horizontal="left" wrapText="1"/>
    </xf>
    <xf numFmtId="0" fontId="3" fillId="0" borderId="1" xfId="1" applyFont="1" applyBorder="1" applyAlignment="1">
      <alignment horizontal="left"/>
    </xf>
    <xf numFmtId="0" fontId="2" fillId="0" borderId="3" xfId="1" applyFont="1" applyBorder="1" applyAlignment="1">
      <alignment horizontal="center"/>
    </xf>
    <xf numFmtId="0" fontId="1" fillId="0" borderId="3" xfId="1" applyFont="1" applyBorder="1" applyAlignment="1">
      <alignment horizontal="left"/>
    </xf>
    <xf numFmtId="0" fontId="1" fillId="0" borderId="3" xfId="1" applyFont="1" applyBorder="1" applyAlignment="1">
      <alignment horizontal="center"/>
    </xf>
    <xf numFmtId="0" fontId="1" fillId="0" borderId="3" xfId="1" applyFont="1" applyBorder="1" applyAlignment="1">
      <alignment horizontal="left" wrapText="1"/>
    </xf>
    <xf numFmtId="0" fontId="3" fillId="0" borderId="3" xfId="1" applyFont="1" applyBorder="1" applyAlignment="1">
      <alignment horizontal="left"/>
    </xf>
    <xf numFmtId="0" fontId="1" fillId="0" borderId="4" xfId="1" applyFont="1" applyBorder="1" applyAlignment="1"/>
    <xf numFmtId="0" fontId="2" fillId="0" borderId="4" xfId="1" applyFont="1" applyBorder="1" applyAlignment="1"/>
    <xf numFmtId="0" fontId="1" fillId="0" borderId="2" xfId="1" applyFont="1" applyBorder="1" applyAlignment="1">
      <alignment horizontal="center" wrapText="1"/>
    </xf>
    <xf numFmtId="0" fontId="2" fillId="0" borderId="0" xfId="1" applyFont="1"/>
    <xf numFmtId="0" fontId="1" fillId="6" borderId="1" xfId="1" applyFont="1" applyFill="1" applyBorder="1"/>
    <xf numFmtId="0" fontId="13" fillId="0" borderId="0" xfId="1" applyAlignment="1">
      <alignment horizontal="right"/>
    </xf>
    <xf numFmtId="0" fontId="2" fillId="0" borderId="0" xfId="1" applyFont="1" applyBorder="1"/>
    <xf numFmtId="0" fontId="13" fillId="0" borderId="0" xfId="1" applyAlignment="1">
      <alignment horizontal="center"/>
    </xf>
    <xf numFmtId="0" fontId="5" fillId="8" borderId="1" xfId="1" applyFont="1" applyFill="1" applyBorder="1" applyAlignment="1">
      <alignment horizontal="center" vertical="center" wrapText="1"/>
    </xf>
    <xf numFmtId="0" fontId="6" fillId="8" borderId="1" xfId="1" applyFont="1" applyFill="1" applyBorder="1" applyAlignment="1">
      <alignment horizontal="left" vertical="center" wrapText="1"/>
    </xf>
    <xf numFmtId="0" fontId="5" fillId="8" borderId="1" xfId="1" applyFont="1" applyFill="1" applyBorder="1" applyAlignment="1">
      <alignment horizontal="left" vertical="center" wrapText="1"/>
    </xf>
    <xf numFmtId="0" fontId="5" fillId="8" borderId="1" xfId="1" applyFont="1" applyFill="1" applyBorder="1" applyAlignment="1">
      <alignment horizontal="right" vertical="center" wrapText="1"/>
    </xf>
    <xf numFmtId="0" fontId="13" fillId="8" borderId="1" xfId="1" applyFill="1" applyBorder="1"/>
    <xf numFmtId="0" fontId="0" fillId="8" borderId="1" xfId="1" applyFont="1" applyFill="1" applyBorder="1" applyAlignment="1">
      <alignment horizontal="right"/>
    </xf>
    <xf numFmtId="0" fontId="5" fillId="9" borderId="1" xfId="1" applyFont="1" applyFill="1" applyBorder="1" applyAlignment="1">
      <alignment horizontal="center" vertical="center" wrapText="1"/>
    </xf>
    <xf numFmtId="0" fontId="6" fillId="9" borderId="1" xfId="1" applyFont="1" applyFill="1" applyBorder="1" applyAlignment="1">
      <alignment horizontal="left" vertical="center" wrapText="1"/>
    </xf>
    <xf numFmtId="0" fontId="5" fillId="9" borderId="1" xfId="1" applyFont="1" applyFill="1" applyBorder="1" applyAlignment="1">
      <alignment horizontal="left" vertical="center" wrapText="1"/>
    </xf>
    <xf numFmtId="0" fontId="5" fillId="9" borderId="1" xfId="1" applyFont="1" applyFill="1" applyBorder="1" applyAlignment="1">
      <alignment horizontal="right" vertical="center" wrapText="1"/>
    </xf>
    <xf numFmtId="0" fontId="5" fillId="10" borderId="1" xfId="1" applyFont="1" applyFill="1" applyBorder="1" applyAlignment="1">
      <alignment horizontal="center" vertical="center" wrapText="1"/>
    </xf>
    <xf numFmtId="0" fontId="6" fillId="10" borderId="1" xfId="1" applyFont="1" applyFill="1" applyBorder="1" applyAlignment="1">
      <alignment horizontal="left" vertical="center" wrapText="1"/>
    </xf>
    <xf numFmtId="0" fontId="5" fillId="10" borderId="1" xfId="1" applyFont="1" applyFill="1" applyBorder="1" applyAlignment="1">
      <alignment horizontal="left" vertical="center" wrapText="1"/>
    </xf>
    <xf numFmtId="0" fontId="5" fillId="10" borderId="1" xfId="1" applyFont="1" applyFill="1" applyBorder="1" applyAlignment="1">
      <alignment horizontal="right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right" vertical="center" wrapText="1"/>
    </xf>
    <xf numFmtId="0" fontId="0" fillId="9" borderId="1" xfId="1" applyFont="1" applyFill="1" applyBorder="1" applyAlignment="1">
      <alignment horizontal="right"/>
    </xf>
    <xf numFmtId="0" fontId="13" fillId="0" borderId="5" xfId="1" applyBorder="1" applyAlignment="1">
      <alignment horizontal="center"/>
    </xf>
    <xf numFmtId="0" fontId="13" fillId="0" borderId="5" xfId="1" applyBorder="1"/>
    <xf numFmtId="0" fontId="5" fillId="0" borderId="5" xfId="1" applyFont="1" applyBorder="1" applyAlignment="1">
      <alignment horizontal="right" vertical="center" wrapText="1"/>
    </xf>
    <xf numFmtId="0" fontId="13" fillId="0" borderId="6" xfId="1" applyBorder="1"/>
    <xf numFmtId="0" fontId="13" fillId="9" borderId="5" xfId="1" applyFill="1" applyBorder="1"/>
    <xf numFmtId="0" fontId="7" fillId="0" borderId="0" xfId="1" applyFont="1"/>
    <xf numFmtId="0" fontId="7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0" fillId="0" borderId="1" xfId="1" applyFont="1" applyBorder="1" applyAlignment="1">
      <alignment horizontal="center"/>
    </xf>
    <xf numFmtId="0" fontId="9" fillId="2" borderId="1" xfId="1" applyFont="1" applyFill="1" applyBorder="1" applyAlignment="1">
      <alignment horizontal="left"/>
    </xf>
    <xf numFmtId="0" fontId="10" fillId="0" borderId="1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0" fontId="0" fillId="0" borderId="0" xfId="1" applyFont="1"/>
    <xf numFmtId="0" fontId="0" fillId="0" borderId="1" xfId="1" applyFont="1" applyBorder="1"/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 wrapText="1"/>
    </xf>
    <xf numFmtId="0" fontId="0" fillId="0" borderId="0" xfId="1" applyFont="1" applyBorder="1"/>
    <xf numFmtId="0" fontId="0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left" vertical="center" wrapText="1"/>
    </xf>
    <xf numFmtId="0" fontId="0" fillId="0" borderId="0" xfId="1" applyFont="1" applyBorder="1" applyAlignment="1">
      <alignment horizontal="center"/>
    </xf>
    <xf numFmtId="0" fontId="0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7" fillId="11" borderId="4" xfId="1" applyFont="1" applyFill="1" applyBorder="1" applyAlignment="1">
      <alignment horizontal="center"/>
    </xf>
    <xf numFmtId="0" fontId="8" fillId="11" borderId="4" xfId="1" applyFont="1" applyFill="1" applyBorder="1" applyAlignment="1">
      <alignment horizontal="center"/>
    </xf>
    <xf numFmtId="0" fontId="8" fillId="0" borderId="4" xfId="1" applyFont="1" applyBorder="1" applyAlignment="1">
      <alignment horizontal="center"/>
    </xf>
    <xf numFmtId="0" fontId="11" fillId="6" borderId="4" xfId="1" applyFont="1" applyFill="1" applyBorder="1" applyAlignment="1">
      <alignment wrapText="1"/>
    </xf>
    <xf numFmtId="0" fontId="12" fillId="6" borderId="4" xfId="1" applyFont="1" applyFill="1" applyBorder="1" applyAlignment="1">
      <alignment wrapText="1"/>
    </xf>
    <xf numFmtId="0" fontId="7" fillId="0" borderId="4" xfId="1" applyFont="1" applyBorder="1" applyAlignment="1">
      <alignment horizontal="center"/>
    </xf>
    <xf numFmtId="0" fontId="12" fillId="0" borderId="4" xfId="1" applyFont="1" applyBorder="1" applyAlignment="1">
      <alignment horizontal="center"/>
    </xf>
    <xf numFmtId="0" fontId="8" fillId="0" borderId="0" xfId="1" applyFont="1" applyBorder="1" applyAlignment="1">
      <alignment horizontal="center"/>
    </xf>
    <xf numFmtId="0" fontId="11" fillId="0" borderId="0" xfId="1" applyFont="1" applyBorder="1" applyAlignment="1">
      <alignment wrapText="1"/>
    </xf>
    <xf numFmtId="0" fontId="12" fillId="0" borderId="0" xfId="1" applyFont="1" applyBorder="1" applyAlignment="1">
      <alignment wrapText="1"/>
    </xf>
    <xf numFmtId="0" fontId="7" fillId="0" borderId="0" xfId="1" applyFont="1" applyBorder="1" applyAlignment="1">
      <alignment horizontal="center"/>
    </xf>
    <xf numFmtId="0" fontId="12" fillId="0" borderId="0" xfId="1" applyFont="1" applyBorder="1" applyAlignment="1">
      <alignment horizontal="center"/>
    </xf>
    <xf numFmtId="0" fontId="11" fillId="6" borderId="4" xfId="1" applyFont="1" applyFill="1" applyBorder="1" applyAlignment="1">
      <alignment horizontal="left" wrapText="1"/>
    </xf>
    <xf numFmtId="0" fontId="12" fillId="6" borderId="4" xfId="1" applyFont="1" applyFill="1" applyBorder="1" applyAlignment="1">
      <alignment horizontal="left" wrapText="1"/>
    </xf>
    <xf numFmtId="0" fontId="11" fillId="6" borderId="4" xfId="1" applyFont="1" applyFill="1" applyBorder="1" applyAlignment="1">
      <alignment horizontal="left"/>
    </xf>
    <xf numFmtId="0" fontId="12" fillId="6" borderId="4" xfId="1" applyFont="1" applyFill="1" applyBorder="1" applyAlignment="1">
      <alignment horizontal="left"/>
    </xf>
    <xf numFmtId="0" fontId="11" fillId="6" borderId="4" xfId="1" applyFont="1" applyFill="1" applyBorder="1"/>
    <xf numFmtId="0" fontId="12" fillId="6" borderId="4" xfId="1" applyFont="1" applyFill="1" applyBorder="1"/>
    <xf numFmtId="0" fontId="2" fillId="2" borderId="1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/>
    </xf>
    <xf numFmtId="0" fontId="2" fillId="5" borderId="1" xfId="1" applyFont="1" applyFill="1" applyBorder="1" applyAlignment="1">
      <alignment horizontal="center"/>
    </xf>
    <xf numFmtId="0" fontId="2" fillId="2" borderId="1" xfId="1" applyFont="1" applyFill="1" applyBorder="1" applyAlignment="1"/>
    <xf numFmtId="0" fontId="2" fillId="0" borderId="1" xfId="1" applyFont="1" applyBorder="1" applyAlignment="1">
      <alignment horizontal="left" vertical="center" wrapText="1"/>
    </xf>
    <xf numFmtId="0" fontId="2" fillId="3" borderId="1" xfId="1" applyFont="1" applyFill="1" applyBorder="1" applyAlignment="1"/>
    <xf numFmtId="0" fontId="2" fillId="4" borderId="1" xfId="1" applyFont="1" applyFill="1" applyBorder="1" applyAlignment="1"/>
    <xf numFmtId="0" fontId="2" fillId="5" borderId="1" xfId="1" applyFont="1" applyFill="1" applyBorder="1" applyAlignment="1"/>
    <xf numFmtId="0" fontId="2" fillId="0" borderId="1" xfId="1" applyFont="1" applyBorder="1" applyAlignment="1">
      <alignment horizontal="center" vertical="center" wrapText="1"/>
    </xf>
    <xf numFmtId="0" fontId="7" fillId="11" borderId="4" xfId="1" applyFont="1" applyFill="1" applyBorder="1" applyAlignment="1">
      <alignment horizontal="center"/>
    </xf>
  </cellXfs>
  <cellStyles count="2">
    <cellStyle name="Erklärender Text" xfId="1" builtinId="53" customBuiltin="1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5F5F5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2F2F2"/>
      <rgbColor rgb="FFEFECEC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purl.oclc.org/ooxml/officeDocument/relationships/worksheet" Target="worksheets/sheet9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98"/>
  <sheetViews>
    <sheetView topLeftCell="C1" zoomScale="130" zoomScaleNormal="130" workbookViewId="0">
      <selection activeCell="AD24" sqref="AD24"/>
    </sheetView>
  </sheetViews>
  <sheetFormatPr baseColWidth="10" defaultColWidth="9.140625" defaultRowHeight="12.75" x14ac:dyDescent="0.2"/>
  <cols>
    <col min="1" max="1" width="3.7109375" style="1" customWidth="1"/>
    <col min="2" max="2" width="24.85546875" style="2" customWidth="1"/>
    <col min="3" max="3" width="5.42578125" style="2" customWidth="1"/>
    <col min="4" max="4" width="4.140625" style="2" customWidth="1"/>
    <col min="5" max="5" width="38.42578125" style="2" customWidth="1"/>
    <col min="6" max="8" width="4.5703125" style="1" customWidth="1"/>
    <col min="9" max="9" width="5.42578125" style="1" customWidth="1"/>
    <col min="10" max="10" width="4.5703125" style="1" customWidth="1"/>
    <col min="11" max="11" width="5.42578125" style="1" customWidth="1"/>
    <col min="12" max="13" width="4.5703125" style="1" customWidth="1"/>
    <col min="14" max="14" width="5.42578125" style="1" customWidth="1"/>
    <col min="15" max="16" width="4.5703125" style="1" customWidth="1"/>
    <col min="17" max="17" width="5.42578125" style="1" customWidth="1"/>
    <col min="18" max="18" width="4.5703125" style="1" customWidth="1"/>
    <col min="19" max="19" width="5.42578125" style="1" customWidth="1"/>
    <col min="20" max="20" width="4.5703125" style="1" customWidth="1"/>
    <col min="21" max="21" width="5.42578125" style="1" customWidth="1"/>
    <col min="22" max="23" width="4.5703125" style="1" customWidth="1"/>
    <col min="24" max="24" width="5.42578125" style="1" customWidth="1"/>
    <col min="25" max="25" width="4.5703125" style="1" customWidth="1"/>
    <col min="26" max="26" width="5.42578125" style="1" customWidth="1"/>
    <col min="27" max="27" width="4.7109375" style="1" customWidth="1"/>
    <col min="28" max="28" width="5.28515625" style="1" customWidth="1"/>
    <col min="29" max="30" width="4.85546875" style="1" customWidth="1"/>
    <col min="31" max="31" width="9" style="3" customWidth="1"/>
    <col min="32" max="1003" width="11.5703125" style="2"/>
    <col min="1004" max="1021" width="11.5703125" style="4"/>
    <col min="1022" max="1023" width="8.7109375" style="4" customWidth="1"/>
    <col min="1024" max="1025" width="8.7109375" style="5" customWidth="1"/>
  </cols>
  <sheetData>
    <row r="1" spans="1:31" ht="12.75" customHeight="1" x14ac:dyDescent="0.2">
      <c r="A1" s="6"/>
      <c r="B1" s="7"/>
      <c r="C1" s="8"/>
      <c r="D1" s="8"/>
      <c r="E1" s="8"/>
      <c r="F1" s="134" t="s">
        <v>0</v>
      </c>
      <c r="G1" s="134"/>
      <c r="H1" s="134"/>
      <c r="I1" s="134"/>
      <c r="J1" s="134"/>
      <c r="K1" s="135" t="s">
        <v>1</v>
      </c>
      <c r="L1" s="135"/>
      <c r="M1" s="135"/>
      <c r="N1" s="135"/>
      <c r="O1" s="135"/>
      <c r="P1" s="136" t="s">
        <v>2</v>
      </c>
      <c r="Q1" s="136"/>
      <c r="R1" s="136"/>
      <c r="S1" s="136"/>
      <c r="T1" s="136"/>
      <c r="U1" s="137" t="s">
        <v>3</v>
      </c>
      <c r="V1" s="137"/>
      <c r="W1" s="137"/>
      <c r="X1" s="137"/>
      <c r="Y1" s="137"/>
      <c r="Z1" s="134" t="s">
        <v>4</v>
      </c>
      <c r="AA1" s="134"/>
      <c r="AB1" s="134"/>
      <c r="AC1" s="134"/>
      <c r="AD1" s="134"/>
      <c r="AE1" s="13" t="s">
        <v>5</v>
      </c>
    </row>
    <row r="2" spans="1:31" ht="12.75" customHeight="1" x14ac:dyDescent="0.2">
      <c r="A2" s="6"/>
      <c r="B2" s="7"/>
      <c r="C2" s="8"/>
      <c r="D2" s="8"/>
      <c r="E2" s="8"/>
      <c r="F2" s="14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4" t="s">
        <v>6</v>
      </c>
      <c r="L2" s="13" t="s">
        <v>7</v>
      </c>
      <c r="M2" s="13" t="s">
        <v>8</v>
      </c>
      <c r="N2" s="13" t="s">
        <v>9</v>
      </c>
      <c r="O2" s="13" t="s">
        <v>11</v>
      </c>
      <c r="P2" s="15" t="s">
        <v>6</v>
      </c>
      <c r="Q2" s="13" t="s">
        <v>8</v>
      </c>
      <c r="R2" s="13" t="s">
        <v>7</v>
      </c>
      <c r="S2" s="13" t="s">
        <v>9</v>
      </c>
      <c r="T2" s="13" t="s">
        <v>11</v>
      </c>
      <c r="U2" s="14" t="s">
        <v>6</v>
      </c>
      <c r="V2" s="13" t="s">
        <v>7</v>
      </c>
      <c r="W2" s="13" t="s">
        <v>8</v>
      </c>
      <c r="X2" s="13" t="s">
        <v>9</v>
      </c>
      <c r="Y2" s="13" t="s">
        <v>11</v>
      </c>
      <c r="Z2" s="6" t="s">
        <v>6</v>
      </c>
      <c r="AA2" s="6" t="s">
        <v>7</v>
      </c>
      <c r="AB2" s="6" t="s">
        <v>8</v>
      </c>
      <c r="AC2" s="6" t="s">
        <v>9</v>
      </c>
      <c r="AD2" s="13" t="s">
        <v>11</v>
      </c>
      <c r="AE2" s="13" t="s">
        <v>12</v>
      </c>
    </row>
    <row r="3" spans="1:31" x14ac:dyDescent="0.2">
      <c r="A3" s="16">
        <v>1</v>
      </c>
      <c r="B3" s="17" t="s">
        <v>13</v>
      </c>
      <c r="C3" s="18">
        <v>2005</v>
      </c>
      <c r="D3" s="18" t="s">
        <v>14</v>
      </c>
      <c r="E3" s="18" t="s">
        <v>15</v>
      </c>
      <c r="F3" s="15">
        <v>828</v>
      </c>
      <c r="G3" s="6">
        <v>793</v>
      </c>
      <c r="H3" s="6">
        <v>525</v>
      </c>
      <c r="I3" s="6">
        <f t="shared" ref="I3:I36" si="0">SUM(F3:H3)</f>
        <v>2146</v>
      </c>
      <c r="J3" s="19">
        <v>100</v>
      </c>
      <c r="K3" s="6">
        <v>674</v>
      </c>
      <c r="L3" s="6">
        <v>0</v>
      </c>
      <c r="M3" s="6">
        <v>709</v>
      </c>
      <c r="N3" s="6">
        <f t="shared" ref="N3:N36" si="1">K3+L3+M3</f>
        <v>1383</v>
      </c>
      <c r="O3" s="20">
        <v>20</v>
      </c>
      <c r="P3" s="15">
        <v>802</v>
      </c>
      <c r="Q3" s="6">
        <v>851</v>
      </c>
      <c r="R3" s="6">
        <v>625</v>
      </c>
      <c r="S3" s="6">
        <f t="shared" ref="S3:S34" si="2">P3+Q3+R3</f>
        <v>2278</v>
      </c>
      <c r="T3" s="21">
        <v>100</v>
      </c>
      <c r="U3" s="15">
        <v>754</v>
      </c>
      <c r="V3" s="6">
        <v>841</v>
      </c>
      <c r="W3" s="6">
        <v>719</v>
      </c>
      <c r="X3" s="6">
        <f t="shared" ref="X3:X34" si="3">U3+V3+W3</f>
        <v>2314</v>
      </c>
      <c r="Y3" s="22">
        <v>100</v>
      </c>
      <c r="Z3" s="15">
        <v>848</v>
      </c>
      <c r="AA3" s="15">
        <v>851</v>
      </c>
      <c r="AB3" s="15">
        <v>676</v>
      </c>
      <c r="AC3" s="6">
        <f t="shared" ref="AC3:AC34" si="4">Z3+AA3+AB3</f>
        <v>2375</v>
      </c>
      <c r="AD3" s="19">
        <v>100</v>
      </c>
      <c r="AE3" s="23">
        <f>SUM(Y3+T3+J3)</f>
        <v>300</v>
      </c>
    </row>
    <row r="4" spans="1:31" x14ac:dyDescent="0.2">
      <c r="A4" s="16">
        <v>2</v>
      </c>
      <c r="B4" s="17" t="s">
        <v>16</v>
      </c>
      <c r="C4" s="18">
        <v>2004</v>
      </c>
      <c r="D4" s="18" t="s">
        <v>14</v>
      </c>
      <c r="E4" s="18" t="s">
        <v>15</v>
      </c>
      <c r="F4" s="15">
        <v>674</v>
      </c>
      <c r="G4" s="6">
        <v>764</v>
      </c>
      <c r="H4" s="6">
        <v>501</v>
      </c>
      <c r="I4" s="6">
        <f t="shared" si="0"/>
        <v>1939</v>
      </c>
      <c r="J4" s="19">
        <v>90</v>
      </c>
      <c r="K4" s="6">
        <v>716</v>
      </c>
      <c r="L4" s="6">
        <v>696</v>
      </c>
      <c r="M4" s="6">
        <v>428</v>
      </c>
      <c r="N4" s="6">
        <f t="shared" si="1"/>
        <v>1840</v>
      </c>
      <c r="O4" s="20">
        <v>90</v>
      </c>
      <c r="P4" s="6">
        <v>799</v>
      </c>
      <c r="Q4" s="6">
        <v>793</v>
      </c>
      <c r="R4" s="6">
        <v>520</v>
      </c>
      <c r="S4" s="6">
        <f t="shared" si="2"/>
        <v>2112</v>
      </c>
      <c r="T4" s="21">
        <v>90</v>
      </c>
      <c r="U4" s="6">
        <v>830</v>
      </c>
      <c r="V4" s="6">
        <v>689</v>
      </c>
      <c r="W4" s="6">
        <v>446</v>
      </c>
      <c r="X4" s="6">
        <f t="shared" si="3"/>
        <v>1965</v>
      </c>
      <c r="Y4" s="22">
        <v>90</v>
      </c>
      <c r="Z4" s="6">
        <v>747</v>
      </c>
      <c r="AA4" s="6">
        <v>735</v>
      </c>
      <c r="AB4" s="6">
        <v>602</v>
      </c>
      <c r="AC4" s="6">
        <f t="shared" si="4"/>
        <v>2084</v>
      </c>
      <c r="AD4" s="19">
        <v>90</v>
      </c>
      <c r="AE4" s="23">
        <f>SUM(J4+O4+T4)</f>
        <v>270</v>
      </c>
    </row>
    <row r="5" spans="1:31" x14ac:dyDescent="0.2">
      <c r="A5" s="16">
        <v>3</v>
      </c>
      <c r="B5" s="17" t="s">
        <v>17</v>
      </c>
      <c r="C5" s="18">
        <v>2004</v>
      </c>
      <c r="D5" s="18" t="s">
        <v>14</v>
      </c>
      <c r="E5" s="18" t="s">
        <v>18</v>
      </c>
      <c r="F5" s="15">
        <v>900</v>
      </c>
      <c r="G5" s="6">
        <v>735</v>
      </c>
      <c r="H5" s="6">
        <v>296</v>
      </c>
      <c r="I5" s="6">
        <f t="shared" si="0"/>
        <v>1931</v>
      </c>
      <c r="J5" s="19">
        <v>80</v>
      </c>
      <c r="K5" s="6">
        <v>953</v>
      </c>
      <c r="L5" s="6">
        <v>610</v>
      </c>
      <c r="M5" s="6">
        <v>364</v>
      </c>
      <c r="N5" s="6">
        <f t="shared" si="1"/>
        <v>1927</v>
      </c>
      <c r="O5" s="20">
        <v>100</v>
      </c>
      <c r="P5" s="15">
        <v>931</v>
      </c>
      <c r="Q5" s="6">
        <v>793</v>
      </c>
      <c r="R5" s="6">
        <v>380</v>
      </c>
      <c r="S5" s="6">
        <f t="shared" si="2"/>
        <v>2104</v>
      </c>
      <c r="T5" s="21">
        <v>80</v>
      </c>
      <c r="U5" s="15">
        <v>962</v>
      </c>
      <c r="V5" s="6">
        <v>506</v>
      </c>
      <c r="W5" s="6">
        <v>434</v>
      </c>
      <c r="X5" s="6">
        <f t="shared" si="3"/>
        <v>1902</v>
      </c>
      <c r="Y5" s="22">
        <v>80</v>
      </c>
      <c r="Z5" s="15">
        <v>907</v>
      </c>
      <c r="AA5" s="15">
        <v>822</v>
      </c>
      <c r="AB5" s="15">
        <v>0</v>
      </c>
      <c r="AC5" s="6">
        <f t="shared" si="4"/>
        <v>1729</v>
      </c>
      <c r="AD5" s="19">
        <v>75</v>
      </c>
      <c r="AE5" s="23">
        <f>SUM(O5+J5+T5)</f>
        <v>260</v>
      </c>
    </row>
    <row r="6" spans="1:31" x14ac:dyDescent="0.2">
      <c r="A6" s="16">
        <v>4</v>
      </c>
      <c r="B6" s="17" t="s">
        <v>19</v>
      </c>
      <c r="C6" s="18">
        <v>2004</v>
      </c>
      <c r="D6" s="18" t="s">
        <v>14</v>
      </c>
      <c r="E6" s="18" t="s">
        <v>18</v>
      </c>
      <c r="F6" s="15">
        <v>691</v>
      </c>
      <c r="G6" s="6">
        <v>764</v>
      </c>
      <c r="H6" s="6">
        <v>476</v>
      </c>
      <c r="I6" s="6">
        <f t="shared" si="0"/>
        <v>1931</v>
      </c>
      <c r="J6" s="19">
        <v>75</v>
      </c>
      <c r="K6" s="6">
        <v>623</v>
      </c>
      <c r="L6" s="6">
        <v>676</v>
      </c>
      <c r="M6" s="6">
        <v>379</v>
      </c>
      <c r="N6" s="6">
        <f t="shared" si="1"/>
        <v>1678</v>
      </c>
      <c r="O6" s="20">
        <v>70</v>
      </c>
      <c r="P6" s="6">
        <v>770</v>
      </c>
      <c r="Q6" s="6">
        <v>764</v>
      </c>
      <c r="R6" s="6">
        <v>329</v>
      </c>
      <c r="S6" s="6">
        <f t="shared" si="2"/>
        <v>1863</v>
      </c>
      <c r="T6" s="21">
        <v>65</v>
      </c>
      <c r="U6" s="6">
        <v>0</v>
      </c>
      <c r="V6" s="6">
        <v>0</v>
      </c>
      <c r="W6" s="6">
        <v>0</v>
      </c>
      <c r="X6" s="6">
        <f t="shared" si="3"/>
        <v>0</v>
      </c>
      <c r="Y6" s="22">
        <v>0</v>
      </c>
      <c r="Z6" s="6">
        <v>685</v>
      </c>
      <c r="AA6" s="6">
        <v>764</v>
      </c>
      <c r="AB6" s="6">
        <v>0</v>
      </c>
      <c r="AC6" s="6">
        <f t="shared" si="4"/>
        <v>1449</v>
      </c>
      <c r="AD6" s="19">
        <v>43</v>
      </c>
      <c r="AE6" s="23">
        <f>SUM(J6+O6+T6)</f>
        <v>210</v>
      </c>
    </row>
    <row r="7" spans="1:31" x14ac:dyDescent="0.2">
      <c r="A7" s="16">
        <v>5</v>
      </c>
      <c r="B7" s="17" t="s">
        <v>20</v>
      </c>
      <c r="C7" s="18">
        <v>2004</v>
      </c>
      <c r="D7" s="18" t="s">
        <v>14</v>
      </c>
      <c r="E7" s="18" t="s">
        <v>21</v>
      </c>
      <c r="F7" s="15">
        <v>616</v>
      </c>
      <c r="G7" s="6">
        <v>753</v>
      </c>
      <c r="H7" s="6">
        <v>307</v>
      </c>
      <c r="I7" s="6">
        <f t="shared" si="0"/>
        <v>1676</v>
      </c>
      <c r="J7" s="19">
        <v>60</v>
      </c>
      <c r="K7" s="6">
        <v>734</v>
      </c>
      <c r="L7" s="6">
        <v>804</v>
      </c>
      <c r="M7" s="6">
        <v>252</v>
      </c>
      <c r="N7" s="6">
        <f t="shared" si="1"/>
        <v>1790</v>
      </c>
      <c r="O7" s="20">
        <v>75</v>
      </c>
      <c r="P7" s="15">
        <v>760</v>
      </c>
      <c r="Q7" s="6">
        <v>658</v>
      </c>
      <c r="R7" s="6">
        <v>548</v>
      </c>
      <c r="S7" s="6">
        <f t="shared" si="2"/>
        <v>1966</v>
      </c>
      <c r="T7" s="21">
        <v>70</v>
      </c>
      <c r="U7" s="15">
        <v>0</v>
      </c>
      <c r="V7" s="6">
        <v>733</v>
      </c>
      <c r="W7" s="6">
        <v>0</v>
      </c>
      <c r="X7" s="6">
        <f t="shared" si="3"/>
        <v>733</v>
      </c>
      <c r="Y7" s="22">
        <v>1</v>
      </c>
      <c r="Z7" s="15">
        <v>0</v>
      </c>
      <c r="AA7" s="15">
        <v>0</v>
      </c>
      <c r="AB7" s="15">
        <v>0</v>
      </c>
      <c r="AC7" s="6">
        <f t="shared" si="4"/>
        <v>0</v>
      </c>
      <c r="AD7" s="19">
        <v>0</v>
      </c>
      <c r="AE7" s="23">
        <f>SUM(O7+T7+J7)</f>
        <v>205</v>
      </c>
    </row>
    <row r="8" spans="1:31" x14ac:dyDescent="0.2">
      <c r="A8" s="16">
        <v>6</v>
      </c>
      <c r="B8" s="17" t="s">
        <v>22</v>
      </c>
      <c r="C8" s="18">
        <v>2004</v>
      </c>
      <c r="D8" s="18" t="s">
        <v>14</v>
      </c>
      <c r="E8" s="18" t="s">
        <v>23</v>
      </c>
      <c r="F8" s="15">
        <v>565</v>
      </c>
      <c r="G8" s="6">
        <v>822</v>
      </c>
      <c r="H8" s="6">
        <v>348</v>
      </c>
      <c r="I8" s="6">
        <f t="shared" si="0"/>
        <v>1735</v>
      </c>
      <c r="J8" s="19">
        <v>65</v>
      </c>
      <c r="K8" s="6">
        <v>0</v>
      </c>
      <c r="L8" s="6">
        <v>0</v>
      </c>
      <c r="M8" s="6">
        <v>0</v>
      </c>
      <c r="N8" s="6">
        <f t="shared" si="1"/>
        <v>0</v>
      </c>
      <c r="O8" s="20">
        <v>0</v>
      </c>
      <c r="P8" s="15">
        <v>0</v>
      </c>
      <c r="Q8" s="6">
        <v>0</v>
      </c>
      <c r="R8" s="6">
        <v>0</v>
      </c>
      <c r="S8" s="6">
        <f t="shared" si="2"/>
        <v>0</v>
      </c>
      <c r="T8" s="21">
        <v>0</v>
      </c>
      <c r="U8" s="15">
        <v>747</v>
      </c>
      <c r="V8" s="6">
        <v>539</v>
      </c>
      <c r="W8" s="6">
        <v>458</v>
      </c>
      <c r="X8" s="6">
        <f t="shared" si="3"/>
        <v>1744</v>
      </c>
      <c r="Y8" s="22">
        <v>65</v>
      </c>
      <c r="Z8" s="15">
        <v>605</v>
      </c>
      <c r="AA8" s="6">
        <v>764</v>
      </c>
      <c r="AB8" s="6">
        <v>298</v>
      </c>
      <c r="AC8" s="6">
        <f t="shared" si="4"/>
        <v>1667</v>
      </c>
      <c r="AD8" s="19">
        <v>70</v>
      </c>
      <c r="AE8" s="23">
        <f>SUM(J8+Y8+AD8)</f>
        <v>200</v>
      </c>
    </row>
    <row r="9" spans="1:31" x14ac:dyDescent="0.2">
      <c r="A9" s="16">
        <v>7</v>
      </c>
      <c r="B9" s="17" t="s">
        <v>24</v>
      </c>
      <c r="C9" s="18">
        <v>2005</v>
      </c>
      <c r="D9" s="18" t="s">
        <v>14</v>
      </c>
      <c r="E9" s="18" t="s">
        <v>23</v>
      </c>
      <c r="F9" s="15">
        <v>508</v>
      </c>
      <c r="G9" s="6">
        <v>658</v>
      </c>
      <c r="H9" s="6">
        <v>365</v>
      </c>
      <c r="I9" s="6">
        <f t="shared" si="0"/>
        <v>1531</v>
      </c>
      <c r="J9" s="19">
        <v>52</v>
      </c>
      <c r="K9" s="6">
        <v>481</v>
      </c>
      <c r="L9" s="6">
        <v>585</v>
      </c>
      <c r="M9" s="6">
        <v>430</v>
      </c>
      <c r="N9" s="6">
        <f t="shared" si="1"/>
        <v>1496</v>
      </c>
      <c r="O9" s="20">
        <v>46</v>
      </c>
      <c r="P9" s="15">
        <v>502</v>
      </c>
      <c r="Q9" s="6">
        <v>609</v>
      </c>
      <c r="R9" s="6">
        <v>702</v>
      </c>
      <c r="S9" s="6">
        <f t="shared" si="2"/>
        <v>1813</v>
      </c>
      <c r="T9" s="21">
        <v>60</v>
      </c>
      <c r="U9" s="15">
        <v>439</v>
      </c>
      <c r="V9" s="6">
        <v>610</v>
      </c>
      <c r="W9" s="6">
        <v>713</v>
      </c>
      <c r="X9" s="6">
        <f t="shared" si="3"/>
        <v>1762</v>
      </c>
      <c r="Y9" s="22">
        <v>70</v>
      </c>
      <c r="Z9" s="15">
        <v>541</v>
      </c>
      <c r="AA9" s="15">
        <v>658</v>
      </c>
      <c r="AB9" s="15">
        <v>429</v>
      </c>
      <c r="AC9" s="6">
        <f t="shared" si="4"/>
        <v>1628</v>
      </c>
      <c r="AD9" s="19">
        <v>65</v>
      </c>
      <c r="AE9" s="23">
        <f>SUM(Y9+T9+AD9)</f>
        <v>195</v>
      </c>
    </row>
    <row r="10" spans="1:31" x14ac:dyDescent="0.2">
      <c r="A10" s="16">
        <v>8</v>
      </c>
      <c r="B10" s="17" t="s">
        <v>25</v>
      </c>
      <c r="C10" s="18">
        <v>2005</v>
      </c>
      <c r="D10" s="18" t="s">
        <v>14</v>
      </c>
      <c r="E10" s="18" t="s">
        <v>21</v>
      </c>
      <c r="F10" s="15">
        <v>586</v>
      </c>
      <c r="G10" s="6">
        <v>591</v>
      </c>
      <c r="H10" s="6">
        <v>454</v>
      </c>
      <c r="I10" s="6">
        <f t="shared" si="0"/>
        <v>1631</v>
      </c>
      <c r="J10" s="19">
        <v>55</v>
      </c>
      <c r="K10" s="6">
        <v>571</v>
      </c>
      <c r="L10" s="6">
        <v>530</v>
      </c>
      <c r="M10" s="6">
        <v>547</v>
      </c>
      <c r="N10" s="6">
        <f t="shared" si="1"/>
        <v>1648</v>
      </c>
      <c r="O10" s="20">
        <v>65</v>
      </c>
      <c r="P10" s="15">
        <v>526</v>
      </c>
      <c r="Q10" s="6">
        <v>609</v>
      </c>
      <c r="R10" s="6">
        <v>200</v>
      </c>
      <c r="S10" s="6">
        <f t="shared" si="2"/>
        <v>1335</v>
      </c>
      <c r="T10" s="21">
        <v>22</v>
      </c>
      <c r="U10" s="6">
        <v>497</v>
      </c>
      <c r="V10" s="6">
        <v>609</v>
      </c>
      <c r="W10" s="6">
        <v>504</v>
      </c>
      <c r="X10" s="6">
        <f t="shared" si="3"/>
        <v>1610</v>
      </c>
      <c r="Y10" s="22">
        <v>49</v>
      </c>
      <c r="Z10" s="15">
        <v>610</v>
      </c>
      <c r="AA10" s="6">
        <v>561</v>
      </c>
      <c r="AB10" s="6">
        <v>454</v>
      </c>
      <c r="AC10" s="6">
        <f t="shared" si="4"/>
        <v>1625</v>
      </c>
      <c r="AD10" s="19">
        <v>60</v>
      </c>
      <c r="AE10" s="23">
        <f>SUM(O10+J10+AD10)</f>
        <v>180</v>
      </c>
    </row>
    <row r="11" spans="1:31" x14ac:dyDescent="0.2">
      <c r="A11" s="16">
        <v>9</v>
      </c>
      <c r="B11" s="17" t="s">
        <v>26</v>
      </c>
      <c r="C11" s="18">
        <v>2004</v>
      </c>
      <c r="D11" s="18" t="s">
        <v>14</v>
      </c>
      <c r="E11" s="18" t="s">
        <v>27</v>
      </c>
      <c r="F11" s="15">
        <v>852</v>
      </c>
      <c r="G11" s="6">
        <v>561</v>
      </c>
      <c r="H11" s="6">
        <v>362</v>
      </c>
      <c r="I11" s="6">
        <f t="shared" si="0"/>
        <v>1775</v>
      </c>
      <c r="J11" s="19">
        <v>70</v>
      </c>
      <c r="K11" s="6">
        <v>855</v>
      </c>
      <c r="L11" s="6">
        <v>400</v>
      </c>
      <c r="M11" s="6">
        <v>379</v>
      </c>
      <c r="N11" s="6">
        <f t="shared" si="1"/>
        <v>1634</v>
      </c>
      <c r="O11" s="20">
        <v>60</v>
      </c>
      <c r="P11" s="15">
        <v>836</v>
      </c>
      <c r="Q11" s="6">
        <v>561</v>
      </c>
      <c r="R11" s="6">
        <v>189</v>
      </c>
      <c r="S11" s="6">
        <f t="shared" si="2"/>
        <v>1586</v>
      </c>
      <c r="T11" s="21">
        <v>40</v>
      </c>
      <c r="U11" s="6">
        <v>911</v>
      </c>
      <c r="V11" s="6">
        <v>0</v>
      </c>
      <c r="W11" s="6">
        <v>0</v>
      </c>
      <c r="X11" s="6">
        <f t="shared" si="3"/>
        <v>911</v>
      </c>
      <c r="Y11" s="22">
        <v>4</v>
      </c>
      <c r="Z11" s="15">
        <v>865</v>
      </c>
      <c r="AA11" s="15">
        <v>0</v>
      </c>
      <c r="AB11" s="15">
        <v>0</v>
      </c>
      <c r="AC11" s="6">
        <f t="shared" si="4"/>
        <v>865</v>
      </c>
      <c r="AD11" s="19">
        <v>1</v>
      </c>
      <c r="AE11" s="23">
        <f>SUM(J11+O11+T11)</f>
        <v>170</v>
      </c>
    </row>
    <row r="12" spans="1:31" x14ac:dyDescent="0.2">
      <c r="A12" s="16">
        <v>10</v>
      </c>
      <c r="B12" s="17" t="s">
        <v>28</v>
      </c>
      <c r="C12" s="18">
        <v>2004</v>
      </c>
      <c r="D12" s="18" t="s">
        <v>14</v>
      </c>
      <c r="E12" s="18" t="s">
        <v>18</v>
      </c>
      <c r="F12" s="15">
        <v>666</v>
      </c>
      <c r="G12" s="6">
        <v>764</v>
      </c>
      <c r="H12" s="6">
        <v>0</v>
      </c>
      <c r="I12" s="6">
        <f t="shared" si="0"/>
        <v>1430</v>
      </c>
      <c r="J12" s="19">
        <v>37</v>
      </c>
      <c r="K12" s="6">
        <v>0</v>
      </c>
      <c r="L12" s="6">
        <v>576</v>
      </c>
      <c r="M12" s="6">
        <v>0</v>
      </c>
      <c r="N12" s="6">
        <f t="shared" si="1"/>
        <v>576</v>
      </c>
      <c r="O12" s="20">
        <v>1</v>
      </c>
      <c r="P12" s="6">
        <v>772</v>
      </c>
      <c r="Q12" s="6">
        <v>793</v>
      </c>
      <c r="R12" s="6">
        <v>404</v>
      </c>
      <c r="S12" s="6">
        <f t="shared" si="2"/>
        <v>1969</v>
      </c>
      <c r="T12" s="21">
        <v>75</v>
      </c>
      <c r="U12" s="15">
        <v>795</v>
      </c>
      <c r="V12" s="6">
        <v>533</v>
      </c>
      <c r="W12" s="6">
        <v>153</v>
      </c>
      <c r="X12" s="6">
        <f t="shared" si="3"/>
        <v>1481</v>
      </c>
      <c r="Y12" s="22">
        <v>40</v>
      </c>
      <c r="Z12" s="6">
        <v>768</v>
      </c>
      <c r="AA12" s="6">
        <v>764</v>
      </c>
      <c r="AB12" s="6">
        <v>0</v>
      </c>
      <c r="AC12" s="6">
        <f t="shared" si="4"/>
        <v>1532</v>
      </c>
      <c r="AD12" s="19">
        <v>49</v>
      </c>
      <c r="AE12" s="23">
        <f>SUM(T12+Y12+AD12)</f>
        <v>164</v>
      </c>
    </row>
    <row r="13" spans="1:31" x14ac:dyDescent="0.2">
      <c r="A13" s="16">
        <v>11</v>
      </c>
      <c r="B13" s="17" t="s">
        <v>29</v>
      </c>
      <c r="C13" s="18">
        <v>2004</v>
      </c>
      <c r="D13" s="18" t="s">
        <v>14</v>
      </c>
      <c r="E13" s="18" t="s">
        <v>30</v>
      </c>
      <c r="F13" s="15">
        <v>415</v>
      </c>
      <c r="G13" s="6">
        <v>570</v>
      </c>
      <c r="H13" s="6">
        <v>0</v>
      </c>
      <c r="I13" s="6">
        <f t="shared" si="0"/>
        <v>985</v>
      </c>
      <c r="J13" s="19">
        <v>1</v>
      </c>
      <c r="K13" s="6">
        <v>621</v>
      </c>
      <c r="L13" s="6">
        <v>503</v>
      </c>
      <c r="M13" s="6">
        <v>309</v>
      </c>
      <c r="N13" s="6">
        <f t="shared" si="1"/>
        <v>1433</v>
      </c>
      <c r="O13" s="20">
        <v>25</v>
      </c>
      <c r="P13" s="15">
        <v>627</v>
      </c>
      <c r="Q13" s="6">
        <v>512</v>
      </c>
      <c r="R13" s="6">
        <v>639</v>
      </c>
      <c r="S13" s="6">
        <f t="shared" si="2"/>
        <v>1778</v>
      </c>
      <c r="T13" s="21">
        <v>55</v>
      </c>
      <c r="U13" s="15">
        <v>602</v>
      </c>
      <c r="V13" s="6">
        <v>577</v>
      </c>
      <c r="W13" s="6">
        <v>665</v>
      </c>
      <c r="X13" s="6">
        <f t="shared" si="3"/>
        <v>1844</v>
      </c>
      <c r="Y13" s="22">
        <v>75</v>
      </c>
      <c r="Z13" s="15">
        <v>427</v>
      </c>
      <c r="AA13" s="15">
        <v>464</v>
      </c>
      <c r="AB13" s="15">
        <v>276</v>
      </c>
      <c r="AC13" s="6">
        <f t="shared" si="4"/>
        <v>1167</v>
      </c>
      <c r="AD13" s="19">
        <v>12</v>
      </c>
      <c r="AE13" s="23">
        <f>SUM(Y13+T13+O13)</f>
        <v>155</v>
      </c>
    </row>
    <row r="14" spans="1:31" x14ac:dyDescent="0.2">
      <c r="A14" s="16">
        <v>12</v>
      </c>
      <c r="B14" s="17" t="s">
        <v>31</v>
      </c>
      <c r="C14" s="18">
        <v>2004</v>
      </c>
      <c r="D14" s="18" t="s">
        <v>14</v>
      </c>
      <c r="E14" s="18" t="s">
        <v>30</v>
      </c>
      <c r="F14" s="15">
        <v>643</v>
      </c>
      <c r="G14" s="6">
        <v>589</v>
      </c>
      <c r="H14" s="6">
        <v>285</v>
      </c>
      <c r="I14" s="6">
        <f t="shared" si="0"/>
        <v>1517</v>
      </c>
      <c r="J14" s="19">
        <v>49</v>
      </c>
      <c r="K14" s="6">
        <v>664</v>
      </c>
      <c r="L14" s="6">
        <v>479</v>
      </c>
      <c r="M14" s="6">
        <v>374</v>
      </c>
      <c r="N14" s="6">
        <f t="shared" si="1"/>
        <v>1517</v>
      </c>
      <c r="O14" s="20">
        <v>49</v>
      </c>
      <c r="P14" s="15">
        <v>636</v>
      </c>
      <c r="Q14" s="6">
        <v>0</v>
      </c>
      <c r="R14" s="6">
        <v>448</v>
      </c>
      <c r="S14" s="6">
        <f t="shared" si="2"/>
        <v>1084</v>
      </c>
      <c r="T14" s="21">
        <v>8</v>
      </c>
      <c r="U14" s="15">
        <v>630</v>
      </c>
      <c r="V14" s="6">
        <v>577</v>
      </c>
      <c r="W14" s="6">
        <v>420</v>
      </c>
      <c r="X14" s="6">
        <f t="shared" si="3"/>
        <v>1627</v>
      </c>
      <c r="Y14" s="22">
        <v>52</v>
      </c>
      <c r="Z14" s="6">
        <v>618</v>
      </c>
      <c r="AA14" s="6">
        <v>0</v>
      </c>
      <c r="AB14" s="6">
        <v>355</v>
      </c>
      <c r="AC14" s="6">
        <f t="shared" si="4"/>
        <v>973</v>
      </c>
      <c r="AD14" s="19">
        <v>4</v>
      </c>
      <c r="AE14" s="23">
        <f>SUM(Y14+O14+J14)</f>
        <v>150</v>
      </c>
    </row>
    <row r="15" spans="1:31" x14ac:dyDescent="0.2">
      <c r="A15" s="16">
        <v>13</v>
      </c>
      <c r="B15" s="17" t="s">
        <v>32</v>
      </c>
      <c r="C15" s="18">
        <v>2004</v>
      </c>
      <c r="D15" s="18" t="s">
        <v>14</v>
      </c>
      <c r="E15" s="18" t="s">
        <v>30</v>
      </c>
      <c r="F15" s="15">
        <v>503</v>
      </c>
      <c r="G15" s="6">
        <v>613</v>
      </c>
      <c r="H15" s="6">
        <v>318</v>
      </c>
      <c r="I15" s="6">
        <f t="shared" si="0"/>
        <v>1434</v>
      </c>
      <c r="J15" s="19">
        <v>40</v>
      </c>
      <c r="K15" s="6">
        <v>665</v>
      </c>
      <c r="L15" s="6">
        <v>512</v>
      </c>
      <c r="M15" s="6">
        <v>283</v>
      </c>
      <c r="N15" s="6">
        <f t="shared" si="1"/>
        <v>1460</v>
      </c>
      <c r="O15" s="20">
        <v>37</v>
      </c>
      <c r="P15" s="6">
        <v>574</v>
      </c>
      <c r="Q15" s="6">
        <v>512</v>
      </c>
      <c r="R15" s="6">
        <v>484</v>
      </c>
      <c r="S15" s="6">
        <f t="shared" si="2"/>
        <v>1570</v>
      </c>
      <c r="T15" s="21">
        <v>37</v>
      </c>
      <c r="U15" s="6">
        <v>583</v>
      </c>
      <c r="V15" s="6">
        <v>614</v>
      </c>
      <c r="W15" s="6">
        <v>511</v>
      </c>
      <c r="X15" s="6">
        <f t="shared" si="3"/>
        <v>1708</v>
      </c>
      <c r="Y15" s="22">
        <v>60</v>
      </c>
      <c r="Z15" s="6">
        <v>578</v>
      </c>
      <c r="AA15" s="6">
        <v>512</v>
      </c>
      <c r="AB15" s="6">
        <v>382</v>
      </c>
      <c r="AC15" s="6">
        <f t="shared" si="4"/>
        <v>1472</v>
      </c>
      <c r="AD15" s="19">
        <v>46</v>
      </c>
      <c r="AE15" s="23">
        <f>SUM(Y15+J15+AD15)</f>
        <v>146</v>
      </c>
    </row>
    <row r="16" spans="1:31" x14ac:dyDescent="0.2">
      <c r="A16" s="16">
        <v>14</v>
      </c>
      <c r="B16" s="17" t="s">
        <v>33</v>
      </c>
      <c r="C16" s="18">
        <v>2004</v>
      </c>
      <c r="D16" s="18" t="s">
        <v>14</v>
      </c>
      <c r="E16" s="18" t="s">
        <v>21</v>
      </c>
      <c r="F16" s="15">
        <v>546</v>
      </c>
      <c r="G16" s="6">
        <v>627</v>
      </c>
      <c r="H16" s="6">
        <v>252</v>
      </c>
      <c r="I16" s="6">
        <f t="shared" si="0"/>
        <v>1425</v>
      </c>
      <c r="J16" s="19">
        <v>34</v>
      </c>
      <c r="K16" s="6">
        <v>662</v>
      </c>
      <c r="L16" s="6">
        <v>664</v>
      </c>
      <c r="M16" s="6">
        <v>184</v>
      </c>
      <c r="N16" s="6">
        <f t="shared" si="1"/>
        <v>1510</v>
      </c>
      <c r="O16" s="20">
        <v>52</v>
      </c>
      <c r="P16" s="6">
        <v>563</v>
      </c>
      <c r="Q16" s="6">
        <v>609</v>
      </c>
      <c r="R16" s="6">
        <v>485</v>
      </c>
      <c r="S16" s="6">
        <f t="shared" si="2"/>
        <v>1657</v>
      </c>
      <c r="T16" s="21">
        <v>46</v>
      </c>
      <c r="U16" s="6">
        <v>605</v>
      </c>
      <c r="V16" s="6">
        <v>636</v>
      </c>
      <c r="W16" s="6">
        <v>365</v>
      </c>
      <c r="X16" s="6">
        <f t="shared" si="3"/>
        <v>1606</v>
      </c>
      <c r="Y16" s="22">
        <v>46</v>
      </c>
      <c r="Z16" s="6">
        <v>531</v>
      </c>
      <c r="AA16" s="6">
        <v>609</v>
      </c>
      <c r="AB16" s="6">
        <v>259</v>
      </c>
      <c r="AC16" s="6">
        <f t="shared" si="4"/>
        <v>1399</v>
      </c>
      <c r="AD16" s="19">
        <v>31</v>
      </c>
      <c r="AE16" s="23">
        <f>SUM(O16+T16+Y16)</f>
        <v>144</v>
      </c>
    </row>
    <row r="17" spans="1:1024" x14ac:dyDescent="0.2">
      <c r="A17" s="16">
        <v>15</v>
      </c>
      <c r="B17" s="17" t="s">
        <v>34</v>
      </c>
      <c r="C17" s="18">
        <v>2005</v>
      </c>
      <c r="D17" s="18" t="s">
        <v>14</v>
      </c>
      <c r="E17" s="18" t="s">
        <v>18</v>
      </c>
      <c r="F17" s="15">
        <v>600</v>
      </c>
      <c r="G17" s="6">
        <v>658</v>
      </c>
      <c r="H17" s="6">
        <v>0</v>
      </c>
      <c r="I17" s="6">
        <f t="shared" si="0"/>
        <v>1258</v>
      </c>
      <c r="J17" s="19">
        <v>12</v>
      </c>
      <c r="K17" s="6">
        <v>611</v>
      </c>
      <c r="L17" s="6">
        <v>494</v>
      </c>
      <c r="M17" s="6">
        <v>355</v>
      </c>
      <c r="N17" s="6">
        <f t="shared" si="1"/>
        <v>1460</v>
      </c>
      <c r="O17" s="20">
        <v>40</v>
      </c>
      <c r="P17" s="6">
        <v>816</v>
      </c>
      <c r="Q17" s="6">
        <v>706</v>
      </c>
      <c r="R17" s="6">
        <v>254</v>
      </c>
      <c r="S17" s="6">
        <f t="shared" si="2"/>
        <v>1776</v>
      </c>
      <c r="T17" s="21">
        <v>52</v>
      </c>
      <c r="U17" s="6">
        <v>758</v>
      </c>
      <c r="V17" s="6">
        <v>570</v>
      </c>
      <c r="W17" s="6">
        <v>256</v>
      </c>
      <c r="X17" s="6">
        <f t="shared" si="3"/>
        <v>1584</v>
      </c>
      <c r="Y17" s="22">
        <v>43</v>
      </c>
      <c r="Z17" s="6">
        <v>744</v>
      </c>
      <c r="AA17" s="6">
        <v>658</v>
      </c>
      <c r="AB17" s="6">
        <v>0</v>
      </c>
      <c r="AC17" s="6">
        <f t="shared" si="4"/>
        <v>1402</v>
      </c>
      <c r="AD17" s="19">
        <v>34</v>
      </c>
      <c r="AE17" s="23">
        <f>SUM(T17+Y17+O17)</f>
        <v>135</v>
      </c>
    </row>
    <row r="18" spans="1:1024" x14ac:dyDescent="0.2">
      <c r="A18" s="16">
        <v>16</v>
      </c>
      <c r="B18" s="17" t="s">
        <v>35</v>
      </c>
      <c r="C18" s="18">
        <v>2005</v>
      </c>
      <c r="D18" s="18" t="s">
        <v>14</v>
      </c>
      <c r="E18" s="18" t="s">
        <v>21</v>
      </c>
      <c r="F18" s="15">
        <v>513</v>
      </c>
      <c r="G18" s="6">
        <v>573</v>
      </c>
      <c r="H18" s="6">
        <v>359</v>
      </c>
      <c r="I18" s="6">
        <f t="shared" si="0"/>
        <v>1445</v>
      </c>
      <c r="J18" s="19">
        <v>43</v>
      </c>
      <c r="K18" s="6">
        <v>458</v>
      </c>
      <c r="L18" s="6">
        <v>610</v>
      </c>
      <c r="M18" s="6">
        <v>383</v>
      </c>
      <c r="N18" s="6">
        <f t="shared" si="1"/>
        <v>1451</v>
      </c>
      <c r="O18" s="20">
        <v>34</v>
      </c>
      <c r="P18" s="6">
        <v>568</v>
      </c>
      <c r="Q18" s="6">
        <v>658</v>
      </c>
      <c r="R18" s="6">
        <v>454</v>
      </c>
      <c r="S18" s="6">
        <f t="shared" si="2"/>
        <v>1680</v>
      </c>
      <c r="T18" s="21">
        <v>49</v>
      </c>
      <c r="U18" s="15">
        <v>455</v>
      </c>
      <c r="V18" s="6">
        <v>488</v>
      </c>
      <c r="W18" s="6">
        <v>277</v>
      </c>
      <c r="X18" s="6">
        <f t="shared" si="3"/>
        <v>1220</v>
      </c>
      <c r="Y18" s="22">
        <v>20</v>
      </c>
      <c r="Z18" s="15">
        <v>525</v>
      </c>
      <c r="AA18" s="15">
        <v>609</v>
      </c>
      <c r="AB18" s="15">
        <v>312</v>
      </c>
      <c r="AC18" s="6">
        <f t="shared" si="4"/>
        <v>1446</v>
      </c>
      <c r="AD18" s="19">
        <v>40</v>
      </c>
      <c r="AE18" s="23">
        <f>SUM(J18+T18+AD18)</f>
        <v>132</v>
      </c>
    </row>
    <row r="19" spans="1:1024" s="4" customFormat="1" x14ac:dyDescent="0.2">
      <c r="A19" s="16">
        <v>17</v>
      </c>
      <c r="B19" s="17" t="s">
        <v>36</v>
      </c>
      <c r="C19" s="18">
        <v>2005</v>
      </c>
      <c r="D19" s="18" t="s">
        <v>14</v>
      </c>
      <c r="E19" s="18" t="s">
        <v>37</v>
      </c>
      <c r="F19" s="15">
        <v>354</v>
      </c>
      <c r="G19" s="6">
        <v>658</v>
      </c>
      <c r="H19" s="6">
        <v>480</v>
      </c>
      <c r="I19" s="6">
        <f t="shared" si="0"/>
        <v>1492</v>
      </c>
      <c r="J19" s="19">
        <v>46</v>
      </c>
      <c r="K19" s="6">
        <v>526</v>
      </c>
      <c r="L19" s="6">
        <v>619</v>
      </c>
      <c r="M19" s="6">
        <v>661</v>
      </c>
      <c r="N19" s="6">
        <f t="shared" si="1"/>
        <v>1806</v>
      </c>
      <c r="O19" s="20">
        <v>80</v>
      </c>
      <c r="P19" s="6">
        <v>0</v>
      </c>
      <c r="Q19" s="6">
        <v>0</v>
      </c>
      <c r="R19" s="6">
        <v>0</v>
      </c>
      <c r="S19" s="6">
        <f t="shared" si="2"/>
        <v>0</v>
      </c>
      <c r="T19" s="21">
        <v>0</v>
      </c>
      <c r="U19" s="15">
        <v>0</v>
      </c>
      <c r="V19" s="6">
        <v>0</v>
      </c>
      <c r="W19" s="6">
        <v>0</v>
      </c>
      <c r="X19" s="6">
        <f t="shared" si="3"/>
        <v>0</v>
      </c>
      <c r="Y19" s="22">
        <v>0</v>
      </c>
      <c r="Z19" s="15">
        <v>0</v>
      </c>
      <c r="AA19" s="15">
        <v>0</v>
      </c>
      <c r="AB19" s="15">
        <v>0</v>
      </c>
      <c r="AC19" s="6">
        <f t="shared" si="4"/>
        <v>0</v>
      </c>
      <c r="AD19" s="19">
        <v>0</v>
      </c>
      <c r="AE19" s="23">
        <f>SUM(O19+J19+T19)</f>
        <v>126</v>
      </c>
      <c r="AMJ19" s="5"/>
    </row>
    <row r="20" spans="1:1024" x14ac:dyDescent="0.2">
      <c r="A20" s="16">
        <v>18</v>
      </c>
      <c r="B20" s="17" t="s">
        <v>38</v>
      </c>
      <c r="C20" s="18">
        <v>2005</v>
      </c>
      <c r="D20" s="18" t="s">
        <v>14</v>
      </c>
      <c r="E20" s="18" t="s">
        <v>23</v>
      </c>
      <c r="F20" s="15">
        <v>591</v>
      </c>
      <c r="G20" s="6">
        <v>658</v>
      </c>
      <c r="H20" s="6">
        <v>105</v>
      </c>
      <c r="I20" s="6">
        <f t="shared" si="0"/>
        <v>1354</v>
      </c>
      <c r="J20" s="19">
        <v>25</v>
      </c>
      <c r="K20" s="6">
        <v>633</v>
      </c>
      <c r="L20" s="6">
        <v>0</v>
      </c>
      <c r="M20" s="6">
        <v>274</v>
      </c>
      <c r="N20" s="6">
        <f t="shared" si="1"/>
        <v>907</v>
      </c>
      <c r="O20" s="20">
        <v>1</v>
      </c>
      <c r="P20" s="6">
        <v>676</v>
      </c>
      <c r="Q20" s="6">
        <v>658</v>
      </c>
      <c r="R20" s="6">
        <v>184</v>
      </c>
      <c r="S20" s="6">
        <f t="shared" si="2"/>
        <v>1518</v>
      </c>
      <c r="T20" s="21">
        <v>34</v>
      </c>
      <c r="U20" s="6">
        <v>0</v>
      </c>
      <c r="V20" s="6">
        <v>0</v>
      </c>
      <c r="W20" s="6">
        <v>0</v>
      </c>
      <c r="X20" s="6">
        <f t="shared" si="3"/>
        <v>0</v>
      </c>
      <c r="Y20" s="22">
        <v>0</v>
      </c>
      <c r="Z20" s="15">
        <v>652</v>
      </c>
      <c r="AA20" s="6">
        <v>658</v>
      </c>
      <c r="AB20" s="6">
        <v>288</v>
      </c>
      <c r="AC20" s="6">
        <f t="shared" si="4"/>
        <v>1598</v>
      </c>
      <c r="AD20" s="19">
        <v>55</v>
      </c>
      <c r="AE20" s="23">
        <f>SUM(J20+T20+AD20)</f>
        <v>114</v>
      </c>
    </row>
    <row r="21" spans="1:1024" x14ac:dyDescent="0.2">
      <c r="A21" s="16">
        <v>19</v>
      </c>
      <c r="B21" s="17" t="s">
        <v>39</v>
      </c>
      <c r="C21" s="18">
        <v>2005</v>
      </c>
      <c r="D21" s="18" t="s">
        <v>14</v>
      </c>
      <c r="E21" s="18" t="s">
        <v>40</v>
      </c>
      <c r="F21" s="15">
        <v>554</v>
      </c>
      <c r="G21" s="6">
        <v>658</v>
      </c>
      <c r="H21" s="6">
        <v>0</v>
      </c>
      <c r="I21" s="6">
        <f t="shared" si="0"/>
        <v>1212</v>
      </c>
      <c r="J21" s="19">
        <v>4</v>
      </c>
      <c r="K21" s="6">
        <v>663</v>
      </c>
      <c r="L21" s="6">
        <v>363</v>
      </c>
      <c r="M21" s="6">
        <v>364</v>
      </c>
      <c r="N21" s="6">
        <f t="shared" si="1"/>
        <v>1390</v>
      </c>
      <c r="O21" s="20">
        <v>22</v>
      </c>
      <c r="P21" s="15">
        <v>706</v>
      </c>
      <c r="Q21" s="6">
        <v>156</v>
      </c>
      <c r="R21" s="6">
        <v>0</v>
      </c>
      <c r="S21" s="6">
        <f t="shared" si="2"/>
        <v>862</v>
      </c>
      <c r="T21" s="21">
        <v>1</v>
      </c>
      <c r="U21" s="15">
        <v>0</v>
      </c>
      <c r="V21" s="6">
        <v>0</v>
      </c>
      <c r="W21" s="6">
        <v>0</v>
      </c>
      <c r="X21" s="6">
        <f t="shared" si="3"/>
        <v>0</v>
      </c>
      <c r="Y21" s="22">
        <v>0</v>
      </c>
      <c r="Z21" s="15">
        <v>709</v>
      </c>
      <c r="AA21" s="15">
        <v>658</v>
      </c>
      <c r="AB21" s="15">
        <v>437</v>
      </c>
      <c r="AC21" s="6">
        <f t="shared" si="4"/>
        <v>1804</v>
      </c>
      <c r="AD21" s="19">
        <v>80</v>
      </c>
      <c r="AE21" s="23">
        <f>SUM(O21+J21+AD21)</f>
        <v>106</v>
      </c>
    </row>
    <row r="22" spans="1:1024" x14ac:dyDescent="0.2">
      <c r="A22" s="16">
        <v>20</v>
      </c>
      <c r="B22" s="17" t="s">
        <v>41</v>
      </c>
      <c r="C22" s="18">
        <v>2005</v>
      </c>
      <c r="D22" s="18" t="s">
        <v>14</v>
      </c>
      <c r="E22" s="18" t="s">
        <v>18</v>
      </c>
      <c r="F22" s="15">
        <v>446</v>
      </c>
      <c r="G22" s="6">
        <v>609</v>
      </c>
      <c r="H22" s="6">
        <v>0</v>
      </c>
      <c r="I22" s="6">
        <f t="shared" si="0"/>
        <v>1055</v>
      </c>
      <c r="J22" s="19">
        <v>1</v>
      </c>
      <c r="K22" s="6">
        <v>495</v>
      </c>
      <c r="L22" s="6">
        <v>512</v>
      </c>
      <c r="M22" s="6">
        <v>427</v>
      </c>
      <c r="N22" s="6">
        <f t="shared" si="1"/>
        <v>1434</v>
      </c>
      <c r="O22" s="20">
        <v>28</v>
      </c>
      <c r="P22" s="15">
        <v>0</v>
      </c>
      <c r="Q22" s="6">
        <v>0</v>
      </c>
      <c r="R22" s="6">
        <v>0</v>
      </c>
      <c r="S22" s="6">
        <f t="shared" si="2"/>
        <v>0</v>
      </c>
      <c r="T22" s="21">
        <v>0</v>
      </c>
      <c r="U22" s="6">
        <v>573</v>
      </c>
      <c r="V22" s="6">
        <v>554</v>
      </c>
      <c r="W22" s="6">
        <v>527</v>
      </c>
      <c r="X22" s="6">
        <f t="shared" si="3"/>
        <v>1654</v>
      </c>
      <c r="Y22" s="22">
        <v>55</v>
      </c>
      <c r="Z22" s="15">
        <v>719</v>
      </c>
      <c r="AA22" s="6">
        <v>609</v>
      </c>
      <c r="AB22" s="6">
        <v>0</v>
      </c>
      <c r="AC22" s="6">
        <f t="shared" si="4"/>
        <v>1328</v>
      </c>
      <c r="AD22" s="19">
        <v>22</v>
      </c>
      <c r="AE22" s="23">
        <f>SUM(O22+Y22+AD22)</f>
        <v>105</v>
      </c>
    </row>
    <row r="23" spans="1:1024" x14ac:dyDescent="0.2">
      <c r="A23" s="13">
        <v>21</v>
      </c>
      <c r="B23" s="24" t="s">
        <v>42</v>
      </c>
      <c r="C23" s="24">
        <v>2005</v>
      </c>
      <c r="D23" s="24" t="s">
        <v>14</v>
      </c>
      <c r="E23" s="24" t="s">
        <v>40</v>
      </c>
      <c r="F23" s="6">
        <v>0</v>
      </c>
      <c r="G23" s="6">
        <v>0</v>
      </c>
      <c r="H23" s="6">
        <v>346</v>
      </c>
      <c r="I23" s="6">
        <f t="shared" si="0"/>
        <v>346</v>
      </c>
      <c r="J23" s="19">
        <v>1</v>
      </c>
      <c r="K23" s="6">
        <v>0</v>
      </c>
      <c r="L23" s="6">
        <v>0</v>
      </c>
      <c r="M23" s="6">
        <v>0</v>
      </c>
      <c r="N23" s="6">
        <f t="shared" si="1"/>
        <v>0</v>
      </c>
      <c r="O23" s="20">
        <v>0</v>
      </c>
      <c r="P23" s="6">
        <v>655</v>
      </c>
      <c r="Q23" s="6">
        <v>609</v>
      </c>
      <c r="R23" s="6">
        <v>330</v>
      </c>
      <c r="S23" s="6">
        <f t="shared" si="2"/>
        <v>1594</v>
      </c>
      <c r="T23" s="21">
        <v>43</v>
      </c>
      <c r="U23" s="6">
        <v>0</v>
      </c>
      <c r="V23" s="6">
        <v>0</v>
      </c>
      <c r="W23" s="6">
        <v>0</v>
      </c>
      <c r="X23" s="6">
        <f t="shared" si="3"/>
        <v>0</v>
      </c>
      <c r="Y23" s="22">
        <v>0</v>
      </c>
      <c r="Z23" s="6">
        <v>567</v>
      </c>
      <c r="AA23" s="6">
        <v>561</v>
      </c>
      <c r="AB23" s="6">
        <v>443</v>
      </c>
      <c r="AC23" s="6">
        <f t="shared" si="4"/>
        <v>1571</v>
      </c>
      <c r="AD23" s="19">
        <v>52</v>
      </c>
      <c r="AE23" s="23">
        <f>SUM(T23+J23+AD23)</f>
        <v>96</v>
      </c>
    </row>
    <row r="24" spans="1:1024" x14ac:dyDescent="0.2">
      <c r="A24" s="13">
        <v>22</v>
      </c>
      <c r="B24" s="25" t="s">
        <v>43</v>
      </c>
      <c r="C24" s="25">
        <v>2005</v>
      </c>
      <c r="D24" s="25" t="s">
        <v>14</v>
      </c>
      <c r="E24" s="25" t="s">
        <v>30</v>
      </c>
      <c r="F24" s="15">
        <v>320</v>
      </c>
      <c r="G24" s="6">
        <v>561</v>
      </c>
      <c r="H24" s="6">
        <v>0</v>
      </c>
      <c r="I24" s="6">
        <f t="shared" si="0"/>
        <v>881</v>
      </c>
      <c r="J24" s="19">
        <v>1</v>
      </c>
      <c r="K24" s="6">
        <v>374</v>
      </c>
      <c r="L24" s="6">
        <v>414</v>
      </c>
      <c r="M24" s="6">
        <v>128</v>
      </c>
      <c r="N24" s="6">
        <f t="shared" si="1"/>
        <v>916</v>
      </c>
      <c r="O24" s="20">
        <v>1</v>
      </c>
      <c r="P24" s="6">
        <v>440</v>
      </c>
      <c r="Q24" s="6">
        <v>561</v>
      </c>
      <c r="R24" s="6">
        <v>450</v>
      </c>
      <c r="S24" s="6">
        <f t="shared" si="2"/>
        <v>1451</v>
      </c>
      <c r="T24" s="21">
        <v>31</v>
      </c>
      <c r="U24" s="6">
        <v>390</v>
      </c>
      <c r="V24" s="6">
        <v>580</v>
      </c>
      <c r="W24" s="6">
        <v>456</v>
      </c>
      <c r="X24" s="6">
        <f t="shared" si="3"/>
        <v>1426</v>
      </c>
      <c r="Y24" s="22">
        <v>37</v>
      </c>
      <c r="Z24" s="15">
        <v>444</v>
      </c>
      <c r="AA24" s="15">
        <v>658</v>
      </c>
      <c r="AB24" s="15">
        <v>267</v>
      </c>
      <c r="AC24" s="6">
        <f t="shared" si="4"/>
        <v>1369</v>
      </c>
      <c r="AD24" s="19">
        <v>25</v>
      </c>
      <c r="AE24" s="23">
        <f>SUM(T24+Y24+AD24)</f>
        <v>93</v>
      </c>
    </row>
    <row r="25" spans="1:1024" x14ac:dyDescent="0.2">
      <c r="A25" s="13">
        <v>23</v>
      </c>
      <c r="B25" s="25" t="s">
        <v>44</v>
      </c>
      <c r="C25" s="25">
        <v>2005</v>
      </c>
      <c r="D25" s="25" t="s">
        <v>14</v>
      </c>
      <c r="E25" s="25" t="s">
        <v>15</v>
      </c>
      <c r="F25" s="15">
        <v>425</v>
      </c>
      <c r="G25" s="6">
        <v>512</v>
      </c>
      <c r="H25" s="6">
        <v>321</v>
      </c>
      <c r="I25" s="6">
        <f t="shared" si="0"/>
        <v>1258</v>
      </c>
      <c r="J25" s="19">
        <v>14</v>
      </c>
      <c r="K25" s="6">
        <v>696</v>
      </c>
      <c r="L25" s="6">
        <v>403</v>
      </c>
      <c r="M25" s="6">
        <v>368</v>
      </c>
      <c r="N25" s="6">
        <f t="shared" si="1"/>
        <v>1467</v>
      </c>
      <c r="O25" s="20">
        <v>43</v>
      </c>
      <c r="P25" s="6">
        <v>624</v>
      </c>
      <c r="Q25" s="6">
        <v>512</v>
      </c>
      <c r="R25" s="6">
        <v>163</v>
      </c>
      <c r="S25" s="6">
        <f t="shared" si="2"/>
        <v>1299</v>
      </c>
      <c r="T25" s="21">
        <v>16</v>
      </c>
      <c r="U25" s="15">
        <v>488</v>
      </c>
      <c r="V25" s="6">
        <v>458</v>
      </c>
      <c r="W25" s="6">
        <v>411</v>
      </c>
      <c r="X25" s="6">
        <f t="shared" si="3"/>
        <v>1357</v>
      </c>
      <c r="Y25" s="22">
        <v>28</v>
      </c>
      <c r="Z25" s="15">
        <v>0</v>
      </c>
      <c r="AA25" s="6">
        <v>0</v>
      </c>
      <c r="AB25" s="6">
        <v>0</v>
      </c>
      <c r="AC25" s="6">
        <f t="shared" si="4"/>
        <v>0</v>
      </c>
      <c r="AD25" s="19">
        <v>0</v>
      </c>
      <c r="AE25" s="23">
        <f>SUM(O25+Y25+T25)</f>
        <v>87</v>
      </c>
    </row>
    <row r="26" spans="1:1024" x14ac:dyDescent="0.2">
      <c r="A26" s="13">
        <v>24</v>
      </c>
      <c r="B26" s="25" t="s">
        <v>45</v>
      </c>
      <c r="C26" s="25">
        <v>2005</v>
      </c>
      <c r="D26" s="25" t="s">
        <v>14</v>
      </c>
      <c r="E26" s="25" t="s">
        <v>30</v>
      </c>
      <c r="F26" s="15">
        <v>504</v>
      </c>
      <c r="G26" s="6">
        <v>0</v>
      </c>
      <c r="H26" s="6">
        <v>380</v>
      </c>
      <c r="I26" s="6">
        <f t="shared" si="0"/>
        <v>884</v>
      </c>
      <c r="J26" s="19">
        <v>1</v>
      </c>
      <c r="K26" s="6">
        <v>565</v>
      </c>
      <c r="L26" s="6">
        <v>403</v>
      </c>
      <c r="M26" s="6">
        <v>362</v>
      </c>
      <c r="N26" s="6">
        <f t="shared" si="1"/>
        <v>1330</v>
      </c>
      <c r="O26" s="20">
        <v>14</v>
      </c>
      <c r="P26" s="6">
        <v>560</v>
      </c>
      <c r="Q26" s="6">
        <v>0</v>
      </c>
      <c r="R26" s="6">
        <v>404</v>
      </c>
      <c r="S26" s="6">
        <f t="shared" si="2"/>
        <v>964</v>
      </c>
      <c r="T26" s="21">
        <v>1</v>
      </c>
      <c r="U26" s="6">
        <v>525</v>
      </c>
      <c r="V26" s="6">
        <v>435</v>
      </c>
      <c r="W26" s="6">
        <v>371</v>
      </c>
      <c r="X26" s="6">
        <f t="shared" si="3"/>
        <v>1331</v>
      </c>
      <c r="Y26" s="22">
        <v>25</v>
      </c>
      <c r="Z26" s="15">
        <v>506</v>
      </c>
      <c r="AA26" s="6">
        <v>512</v>
      </c>
      <c r="AB26" s="6">
        <v>420</v>
      </c>
      <c r="AC26" s="6">
        <f t="shared" si="4"/>
        <v>1438</v>
      </c>
      <c r="AD26" s="19">
        <v>37</v>
      </c>
      <c r="AE26" s="23">
        <f>SUM(O26+Y26+AD26)</f>
        <v>76</v>
      </c>
    </row>
    <row r="27" spans="1:1024" x14ac:dyDescent="0.2">
      <c r="A27" s="13">
        <v>25</v>
      </c>
      <c r="B27" s="25" t="s">
        <v>46</v>
      </c>
      <c r="C27" s="25">
        <v>2004</v>
      </c>
      <c r="D27" s="25" t="s">
        <v>14</v>
      </c>
      <c r="E27" s="25" t="s">
        <v>21</v>
      </c>
      <c r="F27" s="15">
        <v>609</v>
      </c>
      <c r="G27" s="6">
        <v>584</v>
      </c>
      <c r="H27" s="6">
        <v>198</v>
      </c>
      <c r="I27" s="6">
        <f t="shared" si="0"/>
        <v>1391</v>
      </c>
      <c r="J27" s="19">
        <v>31</v>
      </c>
      <c r="K27" s="6">
        <v>543</v>
      </c>
      <c r="L27" s="6">
        <v>476</v>
      </c>
      <c r="M27" s="6">
        <v>239</v>
      </c>
      <c r="N27" s="6">
        <f t="shared" si="1"/>
        <v>1258</v>
      </c>
      <c r="O27" s="20">
        <v>6</v>
      </c>
      <c r="P27" s="15">
        <v>520</v>
      </c>
      <c r="Q27" s="6">
        <v>512</v>
      </c>
      <c r="R27" s="6">
        <v>278</v>
      </c>
      <c r="S27" s="6">
        <f t="shared" si="2"/>
        <v>1310</v>
      </c>
      <c r="T27" s="21">
        <v>20</v>
      </c>
      <c r="U27" s="15">
        <v>490</v>
      </c>
      <c r="V27" s="6">
        <v>520</v>
      </c>
      <c r="W27" s="6">
        <v>285</v>
      </c>
      <c r="X27" s="6">
        <f t="shared" si="3"/>
        <v>1295</v>
      </c>
      <c r="Y27" s="22">
        <v>22</v>
      </c>
      <c r="Z27" s="15">
        <v>559</v>
      </c>
      <c r="AA27" s="15">
        <v>464</v>
      </c>
      <c r="AB27" s="15">
        <v>212</v>
      </c>
      <c r="AC27" s="6">
        <f t="shared" si="4"/>
        <v>1235</v>
      </c>
      <c r="AD27" s="19">
        <v>16</v>
      </c>
      <c r="AE27" s="23">
        <f>SUM(J27+Y27+T27)</f>
        <v>73</v>
      </c>
    </row>
    <row r="28" spans="1:1024" x14ac:dyDescent="0.2">
      <c r="A28" s="13">
        <v>26</v>
      </c>
      <c r="B28" s="25" t="s">
        <v>47</v>
      </c>
      <c r="C28" s="25">
        <v>2004</v>
      </c>
      <c r="D28" s="25" t="s">
        <v>14</v>
      </c>
      <c r="E28" s="25" t="s">
        <v>27</v>
      </c>
      <c r="F28" s="15">
        <v>388</v>
      </c>
      <c r="G28" s="6">
        <v>609</v>
      </c>
      <c r="H28" s="6">
        <v>274</v>
      </c>
      <c r="I28" s="6">
        <f t="shared" si="0"/>
        <v>1271</v>
      </c>
      <c r="J28" s="19">
        <v>16</v>
      </c>
      <c r="K28" s="6">
        <v>614</v>
      </c>
      <c r="L28" s="6">
        <v>455</v>
      </c>
      <c r="M28" s="6">
        <v>380</v>
      </c>
      <c r="N28" s="6">
        <f t="shared" si="1"/>
        <v>1449</v>
      </c>
      <c r="O28" s="20">
        <v>31</v>
      </c>
      <c r="P28" s="6">
        <v>619</v>
      </c>
      <c r="Q28" s="6">
        <v>609</v>
      </c>
      <c r="R28" s="6">
        <v>168</v>
      </c>
      <c r="S28" s="6">
        <f t="shared" si="2"/>
        <v>1396</v>
      </c>
      <c r="T28" s="21">
        <v>25</v>
      </c>
      <c r="U28" s="15">
        <v>0</v>
      </c>
      <c r="V28" s="6">
        <v>497</v>
      </c>
      <c r="W28" s="6">
        <v>0</v>
      </c>
      <c r="X28" s="6">
        <f t="shared" si="3"/>
        <v>497</v>
      </c>
      <c r="Y28" s="22">
        <v>1</v>
      </c>
      <c r="Z28" s="15">
        <v>0</v>
      </c>
      <c r="AA28" s="15">
        <v>0</v>
      </c>
      <c r="AB28" s="15">
        <v>0</v>
      </c>
      <c r="AC28" s="6">
        <f t="shared" si="4"/>
        <v>0</v>
      </c>
      <c r="AD28" s="19">
        <v>0</v>
      </c>
      <c r="AE28" s="23">
        <f>SUM(O28+T28+J28)</f>
        <v>72</v>
      </c>
    </row>
    <row r="29" spans="1:1024" x14ac:dyDescent="0.2">
      <c r="A29" s="13">
        <v>27</v>
      </c>
      <c r="B29" s="25" t="s">
        <v>48</v>
      </c>
      <c r="C29" s="25">
        <v>2004</v>
      </c>
      <c r="D29" s="25" t="s">
        <v>14</v>
      </c>
      <c r="E29" s="25" t="s">
        <v>27</v>
      </c>
      <c r="F29" s="15">
        <v>204</v>
      </c>
      <c r="G29" s="6">
        <v>561</v>
      </c>
      <c r="H29" s="6">
        <v>611</v>
      </c>
      <c r="I29" s="6">
        <f t="shared" si="0"/>
        <v>1376</v>
      </c>
      <c r="J29" s="19">
        <v>28</v>
      </c>
      <c r="K29" s="6">
        <v>172</v>
      </c>
      <c r="L29" s="6">
        <v>417</v>
      </c>
      <c r="M29" s="6">
        <v>507</v>
      </c>
      <c r="N29" s="6">
        <f t="shared" si="1"/>
        <v>1096</v>
      </c>
      <c r="O29" s="20">
        <v>1</v>
      </c>
      <c r="P29" s="6">
        <v>348</v>
      </c>
      <c r="Q29" s="6">
        <v>512</v>
      </c>
      <c r="R29" s="6">
        <v>380</v>
      </c>
      <c r="S29" s="6">
        <f t="shared" si="2"/>
        <v>1240</v>
      </c>
      <c r="T29" s="21">
        <v>12</v>
      </c>
      <c r="U29" s="6">
        <v>380</v>
      </c>
      <c r="V29" s="6">
        <v>372</v>
      </c>
      <c r="W29" s="6">
        <v>617</v>
      </c>
      <c r="X29" s="6">
        <f t="shared" si="3"/>
        <v>1369</v>
      </c>
      <c r="Y29" s="22">
        <v>31</v>
      </c>
      <c r="Z29" s="6">
        <v>555</v>
      </c>
      <c r="AA29" s="6">
        <v>0</v>
      </c>
      <c r="AB29" s="6">
        <v>0</v>
      </c>
      <c r="AC29" s="6">
        <f t="shared" si="4"/>
        <v>555</v>
      </c>
      <c r="AD29" s="19">
        <v>1</v>
      </c>
      <c r="AE29" s="23">
        <f>SUM(Y29+J29+T29)</f>
        <v>71</v>
      </c>
    </row>
    <row r="30" spans="1:1024" x14ac:dyDescent="0.2">
      <c r="A30" s="13">
        <v>28</v>
      </c>
      <c r="B30" s="24" t="s">
        <v>49</v>
      </c>
      <c r="C30" s="24">
        <v>2004</v>
      </c>
      <c r="D30" s="24" t="s">
        <v>14</v>
      </c>
      <c r="E30" s="24" t="s">
        <v>40</v>
      </c>
      <c r="F30" s="6">
        <v>0</v>
      </c>
      <c r="G30" s="6">
        <v>793</v>
      </c>
      <c r="H30" s="6">
        <v>447</v>
      </c>
      <c r="I30" s="6">
        <f t="shared" si="0"/>
        <v>1240</v>
      </c>
      <c r="J30" s="19">
        <v>10</v>
      </c>
      <c r="K30" s="6">
        <v>605</v>
      </c>
      <c r="L30" s="6">
        <v>548</v>
      </c>
      <c r="M30" s="6">
        <v>455</v>
      </c>
      <c r="N30" s="6">
        <f t="shared" si="1"/>
        <v>1608</v>
      </c>
      <c r="O30" s="20">
        <v>55</v>
      </c>
      <c r="P30" s="6">
        <v>0</v>
      </c>
      <c r="Q30" s="6">
        <v>0</v>
      </c>
      <c r="R30" s="6">
        <v>0</v>
      </c>
      <c r="S30" s="6">
        <f t="shared" si="2"/>
        <v>0</v>
      </c>
      <c r="T30" s="21">
        <v>0</v>
      </c>
      <c r="U30" s="6">
        <v>0</v>
      </c>
      <c r="V30" s="6">
        <v>0</v>
      </c>
      <c r="W30" s="6">
        <v>0</v>
      </c>
      <c r="X30" s="6">
        <f t="shared" si="3"/>
        <v>0</v>
      </c>
      <c r="Y30" s="22">
        <v>0</v>
      </c>
      <c r="Z30" s="6">
        <v>0</v>
      </c>
      <c r="AA30" s="6">
        <v>0</v>
      </c>
      <c r="AB30" s="6">
        <v>0</v>
      </c>
      <c r="AC30" s="6">
        <f t="shared" si="4"/>
        <v>0</v>
      </c>
      <c r="AD30" s="19">
        <v>0</v>
      </c>
      <c r="AE30" s="23">
        <f>SUM(O30+J30+T30)</f>
        <v>65</v>
      </c>
    </row>
    <row r="31" spans="1:1024" x14ac:dyDescent="0.2">
      <c r="A31" s="13">
        <v>29</v>
      </c>
      <c r="B31" s="25" t="s">
        <v>50</v>
      </c>
      <c r="C31" s="25">
        <v>2005</v>
      </c>
      <c r="D31" s="25" t="s">
        <v>14</v>
      </c>
      <c r="E31" s="25" t="s">
        <v>18</v>
      </c>
      <c r="F31" s="15">
        <v>344</v>
      </c>
      <c r="G31" s="6">
        <v>512</v>
      </c>
      <c r="H31" s="6">
        <v>0</v>
      </c>
      <c r="I31" s="6">
        <f t="shared" si="0"/>
        <v>856</v>
      </c>
      <c r="J31" s="19">
        <v>1</v>
      </c>
      <c r="K31" s="6">
        <v>505</v>
      </c>
      <c r="L31" s="6">
        <v>488</v>
      </c>
      <c r="M31" s="6">
        <v>379</v>
      </c>
      <c r="N31" s="6">
        <f t="shared" si="1"/>
        <v>1372</v>
      </c>
      <c r="O31" s="20">
        <v>18</v>
      </c>
      <c r="P31" s="15">
        <v>0</v>
      </c>
      <c r="Q31" s="6">
        <v>0</v>
      </c>
      <c r="R31" s="6">
        <v>0</v>
      </c>
      <c r="S31" s="6">
        <f t="shared" si="2"/>
        <v>0</v>
      </c>
      <c r="T31" s="21">
        <v>0</v>
      </c>
      <c r="U31" s="6">
        <v>567</v>
      </c>
      <c r="V31" s="6">
        <v>497</v>
      </c>
      <c r="W31" s="6">
        <v>346</v>
      </c>
      <c r="X31" s="6">
        <f t="shared" si="3"/>
        <v>1410</v>
      </c>
      <c r="Y31" s="22">
        <v>34</v>
      </c>
      <c r="Z31" s="15">
        <v>594</v>
      </c>
      <c r="AA31" s="15">
        <v>561</v>
      </c>
      <c r="AB31" s="15">
        <v>0</v>
      </c>
      <c r="AC31" s="6">
        <f t="shared" si="4"/>
        <v>1155</v>
      </c>
      <c r="AD31" s="19">
        <v>10</v>
      </c>
      <c r="AE31" s="23">
        <f>SUM(O31+Y31+AD31)</f>
        <v>62</v>
      </c>
    </row>
    <row r="32" spans="1:1024" x14ac:dyDescent="0.2">
      <c r="A32" s="13">
        <v>30</v>
      </c>
      <c r="B32" s="25" t="s">
        <v>51</v>
      </c>
      <c r="C32" s="25">
        <v>2004</v>
      </c>
      <c r="D32" s="25" t="s">
        <v>14</v>
      </c>
      <c r="E32" s="25" t="s">
        <v>27</v>
      </c>
      <c r="F32" s="15">
        <v>500</v>
      </c>
      <c r="G32" s="6">
        <v>561</v>
      </c>
      <c r="H32" s="6">
        <v>288</v>
      </c>
      <c r="I32" s="6">
        <f t="shared" si="0"/>
        <v>1349</v>
      </c>
      <c r="J32" s="19">
        <v>22</v>
      </c>
      <c r="K32" s="6">
        <v>580</v>
      </c>
      <c r="L32" s="6">
        <v>467</v>
      </c>
      <c r="M32" s="6">
        <v>275</v>
      </c>
      <c r="N32" s="6">
        <f t="shared" si="1"/>
        <v>1322</v>
      </c>
      <c r="O32" s="20">
        <v>10</v>
      </c>
      <c r="P32" s="6">
        <v>647</v>
      </c>
      <c r="Q32" s="6">
        <v>561</v>
      </c>
      <c r="R32" s="6">
        <v>84</v>
      </c>
      <c r="S32" s="6">
        <f t="shared" si="2"/>
        <v>1292</v>
      </c>
      <c r="T32" s="21">
        <v>14</v>
      </c>
      <c r="U32" s="6">
        <v>347</v>
      </c>
      <c r="V32" s="6">
        <v>446</v>
      </c>
      <c r="W32" s="6">
        <v>375</v>
      </c>
      <c r="X32" s="6">
        <f t="shared" si="3"/>
        <v>1168</v>
      </c>
      <c r="Y32" s="22">
        <v>16</v>
      </c>
      <c r="Z32" s="6">
        <v>0</v>
      </c>
      <c r="AA32" s="6">
        <v>0</v>
      </c>
      <c r="AB32" s="6">
        <v>0</v>
      </c>
      <c r="AC32" s="6">
        <f t="shared" si="4"/>
        <v>0</v>
      </c>
      <c r="AD32" s="19">
        <v>0</v>
      </c>
      <c r="AE32" s="23">
        <f>SUM(J32+Y32+T32)</f>
        <v>52</v>
      </c>
    </row>
    <row r="33" spans="1:31" x14ac:dyDescent="0.2">
      <c r="A33" s="13">
        <v>31</v>
      </c>
      <c r="B33" s="25" t="s">
        <v>52</v>
      </c>
      <c r="C33" s="25">
        <v>2005</v>
      </c>
      <c r="D33" s="25" t="s">
        <v>14</v>
      </c>
      <c r="E33" s="25" t="s">
        <v>21</v>
      </c>
      <c r="F33" s="15">
        <v>376</v>
      </c>
      <c r="G33" s="6">
        <v>658</v>
      </c>
      <c r="H33" s="6">
        <v>268</v>
      </c>
      <c r="I33" s="6">
        <f t="shared" si="0"/>
        <v>1302</v>
      </c>
      <c r="J33" s="19">
        <v>20</v>
      </c>
      <c r="K33" s="6">
        <v>435</v>
      </c>
      <c r="L33" s="6">
        <v>227</v>
      </c>
      <c r="M33" s="6">
        <v>460</v>
      </c>
      <c r="N33" s="6">
        <f t="shared" si="1"/>
        <v>1122</v>
      </c>
      <c r="O33" s="20">
        <v>1</v>
      </c>
      <c r="P33" s="6">
        <v>0</v>
      </c>
      <c r="Q33" s="6">
        <v>0</v>
      </c>
      <c r="R33" s="6">
        <v>0</v>
      </c>
      <c r="S33" s="6">
        <f t="shared" si="2"/>
        <v>0</v>
      </c>
      <c r="T33" s="21">
        <v>0</v>
      </c>
      <c r="U33" s="6">
        <v>0</v>
      </c>
      <c r="V33" s="6">
        <v>0</v>
      </c>
      <c r="W33" s="6">
        <v>0</v>
      </c>
      <c r="X33" s="6">
        <f t="shared" si="3"/>
        <v>0</v>
      </c>
      <c r="Y33" s="22">
        <v>0</v>
      </c>
      <c r="Z33" s="15">
        <v>356</v>
      </c>
      <c r="AA33" s="6">
        <v>658</v>
      </c>
      <c r="AB33" s="6">
        <v>384</v>
      </c>
      <c r="AC33" s="6">
        <f t="shared" si="4"/>
        <v>1398</v>
      </c>
      <c r="AD33" s="19">
        <v>28</v>
      </c>
      <c r="AE33" s="23">
        <v>49</v>
      </c>
    </row>
    <row r="34" spans="1:31" x14ac:dyDescent="0.2">
      <c r="A34" s="13">
        <v>32</v>
      </c>
      <c r="B34" s="25" t="s">
        <v>53</v>
      </c>
      <c r="C34" s="25">
        <v>2005</v>
      </c>
      <c r="D34" s="25" t="s">
        <v>14</v>
      </c>
      <c r="E34" s="25" t="s">
        <v>18</v>
      </c>
      <c r="F34" s="15">
        <v>579</v>
      </c>
      <c r="G34" s="6">
        <v>512</v>
      </c>
      <c r="H34" s="6">
        <v>0</v>
      </c>
      <c r="I34" s="6">
        <f t="shared" si="0"/>
        <v>1091</v>
      </c>
      <c r="J34" s="19">
        <v>1</v>
      </c>
      <c r="K34" s="6">
        <v>583</v>
      </c>
      <c r="L34" s="6">
        <v>479</v>
      </c>
      <c r="M34" s="6">
        <v>291</v>
      </c>
      <c r="N34" s="6">
        <f t="shared" si="1"/>
        <v>1353</v>
      </c>
      <c r="O34" s="20">
        <v>16</v>
      </c>
      <c r="P34" s="6">
        <v>303</v>
      </c>
      <c r="Q34" s="6">
        <v>561</v>
      </c>
      <c r="R34" s="6">
        <v>253</v>
      </c>
      <c r="S34" s="6">
        <f t="shared" si="2"/>
        <v>1117</v>
      </c>
      <c r="T34" s="21">
        <v>10</v>
      </c>
      <c r="U34" s="15">
        <v>547</v>
      </c>
      <c r="V34" s="6">
        <v>420</v>
      </c>
      <c r="W34" s="6">
        <v>228</v>
      </c>
      <c r="X34" s="6">
        <f t="shared" si="3"/>
        <v>1195</v>
      </c>
      <c r="Y34" s="22">
        <v>18</v>
      </c>
      <c r="Z34" s="6">
        <v>483</v>
      </c>
      <c r="AA34" s="6">
        <v>512</v>
      </c>
      <c r="AB34" s="6">
        <v>0</v>
      </c>
      <c r="AC34" s="6">
        <f t="shared" si="4"/>
        <v>995</v>
      </c>
      <c r="AD34" s="19">
        <v>8</v>
      </c>
      <c r="AE34" s="23">
        <f>SUM(Y34+T34+O34)</f>
        <v>44</v>
      </c>
    </row>
    <row r="35" spans="1:31" x14ac:dyDescent="0.2">
      <c r="A35" s="13">
        <v>33</v>
      </c>
      <c r="B35" s="25" t="s">
        <v>54</v>
      </c>
      <c r="C35" s="25">
        <v>2005</v>
      </c>
      <c r="D35" s="25" t="s">
        <v>14</v>
      </c>
      <c r="E35" s="25" t="s">
        <v>55</v>
      </c>
      <c r="F35" s="15">
        <v>551</v>
      </c>
      <c r="G35" s="6">
        <v>0</v>
      </c>
      <c r="H35" s="6">
        <v>332</v>
      </c>
      <c r="I35" s="6">
        <f t="shared" si="0"/>
        <v>883</v>
      </c>
      <c r="J35" s="19">
        <v>1</v>
      </c>
      <c r="K35" s="6">
        <v>622</v>
      </c>
      <c r="L35" s="6">
        <v>0</v>
      </c>
      <c r="M35" s="6">
        <v>0</v>
      </c>
      <c r="N35" s="6">
        <f t="shared" si="1"/>
        <v>622</v>
      </c>
      <c r="O35" s="20">
        <v>1</v>
      </c>
      <c r="P35" s="6">
        <v>539</v>
      </c>
      <c r="Q35" s="6">
        <v>512</v>
      </c>
      <c r="R35" s="6">
        <v>353</v>
      </c>
      <c r="S35" s="6">
        <f t="shared" ref="S35:S66" si="5">P35+Q35+R35</f>
        <v>1404</v>
      </c>
      <c r="T35" s="21">
        <v>28</v>
      </c>
      <c r="U35" s="6">
        <v>0</v>
      </c>
      <c r="V35" s="6">
        <v>0</v>
      </c>
      <c r="W35" s="6">
        <v>0</v>
      </c>
      <c r="X35" s="6">
        <f t="shared" ref="X35:X66" si="6">U35+V35+W35</f>
        <v>0</v>
      </c>
      <c r="Y35" s="22">
        <v>0</v>
      </c>
      <c r="Z35" s="6">
        <v>0</v>
      </c>
      <c r="AA35" s="6">
        <v>0</v>
      </c>
      <c r="AB35" s="6">
        <v>0</v>
      </c>
      <c r="AC35" s="6">
        <f t="shared" ref="AC35:AC66" si="7">Z35+AA35+AB35</f>
        <v>0</v>
      </c>
      <c r="AD35" s="19">
        <v>0</v>
      </c>
      <c r="AE35" s="23">
        <f>SUM(T35+O35+J35)</f>
        <v>30</v>
      </c>
    </row>
    <row r="36" spans="1:31" x14ac:dyDescent="0.2">
      <c r="A36" s="13">
        <v>34</v>
      </c>
      <c r="B36" s="25" t="s">
        <v>56</v>
      </c>
      <c r="C36" s="25">
        <v>2005</v>
      </c>
      <c r="D36" s="25" t="s">
        <v>14</v>
      </c>
      <c r="E36" s="25" t="s">
        <v>18</v>
      </c>
      <c r="F36" s="15">
        <v>709</v>
      </c>
      <c r="G36" s="6">
        <v>464</v>
      </c>
      <c r="H36" s="6">
        <v>0</v>
      </c>
      <c r="I36" s="6">
        <f t="shared" si="0"/>
        <v>1173</v>
      </c>
      <c r="J36" s="19">
        <v>1</v>
      </c>
      <c r="K36" s="6">
        <v>0</v>
      </c>
      <c r="L36" s="6">
        <v>0</v>
      </c>
      <c r="M36" s="6">
        <v>0</v>
      </c>
      <c r="N36" s="6">
        <f t="shared" si="1"/>
        <v>0</v>
      </c>
      <c r="O36" s="20">
        <v>0</v>
      </c>
      <c r="P36" s="6">
        <v>0</v>
      </c>
      <c r="Q36" s="6">
        <v>0</v>
      </c>
      <c r="R36" s="6">
        <v>0</v>
      </c>
      <c r="S36" s="6">
        <f t="shared" si="5"/>
        <v>0</v>
      </c>
      <c r="T36" s="21">
        <v>0</v>
      </c>
      <c r="U36" s="6">
        <v>565</v>
      </c>
      <c r="V36" s="6">
        <v>458</v>
      </c>
      <c r="W36" s="6">
        <v>116</v>
      </c>
      <c r="X36" s="6">
        <f t="shared" si="6"/>
        <v>1139</v>
      </c>
      <c r="Y36" s="22">
        <v>14</v>
      </c>
      <c r="Z36" s="6">
        <v>756</v>
      </c>
      <c r="AA36" s="6">
        <v>464</v>
      </c>
      <c r="AB36" s="6">
        <v>0</v>
      </c>
      <c r="AC36" s="6">
        <f t="shared" si="7"/>
        <v>1220</v>
      </c>
      <c r="AD36" s="19">
        <v>14</v>
      </c>
      <c r="AE36" s="23">
        <v>29</v>
      </c>
    </row>
    <row r="37" spans="1:31" x14ac:dyDescent="0.2">
      <c r="A37" s="13">
        <v>35</v>
      </c>
      <c r="B37" s="24" t="s">
        <v>57</v>
      </c>
      <c r="C37" s="24">
        <v>2004</v>
      </c>
      <c r="D37" s="24" t="s">
        <v>14</v>
      </c>
      <c r="E37" s="24" t="s">
        <v>30</v>
      </c>
      <c r="F37" s="6">
        <v>0</v>
      </c>
      <c r="G37" s="6">
        <v>0</v>
      </c>
      <c r="H37" s="6">
        <v>0</v>
      </c>
      <c r="I37" s="6">
        <v>0</v>
      </c>
      <c r="J37" s="19">
        <v>0</v>
      </c>
      <c r="K37" s="6">
        <v>0</v>
      </c>
      <c r="L37" s="6">
        <v>0</v>
      </c>
      <c r="M37" s="6">
        <v>0</v>
      </c>
      <c r="N37" s="6">
        <v>0</v>
      </c>
      <c r="O37" s="20">
        <v>0</v>
      </c>
      <c r="P37" s="6">
        <v>0</v>
      </c>
      <c r="Q37" s="6">
        <v>0</v>
      </c>
      <c r="R37" s="6">
        <v>0</v>
      </c>
      <c r="S37" s="6">
        <f t="shared" si="5"/>
        <v>0</v>
      </c>
      <c r="T37" s="21">
        <v>0</v>
      </c>
      <c r="U37" s="6">
        <v>474</v>
      </c>
      <c r="V37" s="6">
        <v>269</v>
      </c>
      <c r="W37" s="6">
        <v>116</v>
      </c>
      <c r="X37" s="6">
        <f t="shared" si="6"/>
        <v>859</v>
      </c>
      <c r="Y37" s="22">
        <v>1</v>
      </c>
      <c r="Z37" s="6">
        <v>520</v>
      </c>
      <c r="AA37" s="6">
        <v>512</v>
      </c>
      <c r="AB37" s="6">
        <v>228</v>
      </c>
      <c r="AC37" s="6">
        <f t="shared" si="7"/>
        <v>1260</v>
      </c>
      <c r="AD37" s="19">
        <v>20</v>
      </c>
      <c r="AE37" s="23">
        <v>21</v>
      </c>
    </row>
    <row r="38" spans="1:31" x14ac:dyDescent="0.2">
      <c r="A38" s="13">
        <v>36</v>
      </c>
      <c r="B38" s="25" t="s">
        <v>58</v>
      </c>
      <c r="C38" s="25">
        <v>2004</v>
      </c>
      <c r="D38" s="25" t="s">
        <v>14</v>
      </c>
      <c r="E38" s="25" t="s">
        <v>30</v>
      </c>
      <c r="F38" s="15">
        <v>370</v>
      </c>
      <c r="G38" s="6">
        <v>478</v>
      </c>
      <c r="H38" s="6">
        <v>0</v>
      </c>
      <c r="I38" s="6">
        <f>SUM(F38:H38)</f>
        <v>848</v>
      </c>
      <c r="J38" s="19">
        <v>1</v>
      </c>
      <c r="K38" s="6">
        <v>0</v>
      </c>
      <c r="L38" s="6">
        <v>0</v>
      </c>
      <c r="M38" s="6">
        <v>0</v>
      </c>
      <c r="N38" s="6">
        <f>K38+L38+M38</f>
        <v>0</v>
      </c>
      <c r="O38" s="10">
        <v>0</v>
      </c>
      <c r="P38" s="6">
        <v>0</v>
      </c>
      <c r="Q38" s="6">
        <v>0</v>
      </c>
      <c r="R38" s="6">
        <v>0</v>
      </c>
      <c r="S38" s="6">
        <f t="shared" si="5"/>
        <v>0</v>
      </c>
      <c r="T38" s="21">
        <v>0</v>
      </c>
      <c r="U38" s="15">
        <v>0</v>
      </c>
      <c r="V38" s="6">
        <v>521</v>
      </c>
      <c r="W38" s="6">
        <v>322</v>
      </c>
      <c r="X38" s="6">
        <f t="shared" si="6"/>
        <v>843</v>
      </c>
      <c r="Y38" s="22">
        <v>1</v>
      </c>
      <c r="Z38" s="15">
        <v>514</v>
      </c>
      <c r="AA38" s="6">
        <v>464</v>
      </c>
      <c r="AB38" s="6">
        <v>269</v>
      </c>
      <c r="AC38" s="6">
        <f t="shared" si="7"/>
        <v>1247</v>
      </c>
      <c r="AD38" s="19">
        <v>18</v>
      </c>
      <c r="AE38" s="23">
        <v>20</v>
      </c>
    </row>
    <row r="39" spans="1:31" x14ac:dyDescent="0.2">
      <c r="A39" s="13">
        <v>37</v>
      </c>
      <c r="B39" s="25" t="s">
        <v>59</v>
      </c>
      <c r="C39" s="25">
        <v>2004</v>
      </c>
      <c r="D39" s="25" t="s">
        <v>14</v>
      </c>
      <c r="E39" s="25" t="s">
        <v>55</v>
      </c>
      <c r="F39" s="15">
        <v>320</v>
      </c>
      <c r="G39" s="6">
        <v>609</v>
      </c>
      <c r="H39" s="6">
        <v>347</v>
      </c>
      <c r="I39" s="6">
        <f>SUM(F39:H39)</f>
        <v>1276</v>
      </c>
      <c r="J39" s="19">
        <v>18</v>
      </c>
      <c r="K39" s="6">
        <v>422</v>
      </c>
      <c r="L39" s="6">
        <v>372</v>
      </c>
      <c r="M39" s="6">
        <v>343</v>
      </c>
      <c r="N39" s="6">
        <f>K39+L39+M39</f>
        <v>1137</v>
      </c>
      <c r="O39" s="20">
        <v>1</v>
      </c>
      <c r="P39" s="6">
        <v>0</v>
      </c>
      <c r="Q39" s="6">
        <v>0</v>
      </c>
      <c r="R39" s="6">
        <v>0</v>
      </c>
      <c r="S39" s="6">
        <f t="shared" si="5"/>
        <v>0</v>
      </c>
      <c r="T39" s="21">
        <v>0</v>
      </c>
      <c r="U39" s="6">
        <v>0</v>
      </c>
      <c r="V39" s="6">
        <v>0</v>
      </c>
      <c r="W39" s="6">
        <v>0</v>
      </c>
      <c r="X39" s="6">
        <f t="shared" si="6"/>
        <v>0</v>
      </c>
      <c r="Y39" s="22">
        <v>0</v>
      </c>
      <c r="Z39" s="6">
        <v>0</v>
      </c>
      <c r="AA39" s="6">
        <v>0</v>
      </c>
      <c r="AB39" s="6">
        <v>0</v>
      </c>
      <c r="AC39" s="6">
        <f t="shared" si="7"/>
        <v>0</v>
      </c>
      <c r="AD39" s="19">
        <v>0</v>
      </c>
      <c r="AE39" s="23">
        <f>SUM(J39+O39+T39)</f>
        <v>19</v>
      </c>
    </row>
    <row r="40" spans="1:31" x14ac:dyDescent="0.2">
      <c r="A40" s="13">
        <v>38</v>
      </c>
      <c r="B40" s="24" t="s">
        <v>60</v>
      </c>
      <c r="C40" s="24">
        <v>2005</v>
      </c>
      <c r="D40" s="24" t="s">
        <v>14</v>
      </c>
      <c r="E40" s="24" t="s">
        <v>21</v>
      </c>
      <c r="F40" s="6">
        <v>0</v>
      </c>
      <c r="G40" s="6">
        <v>0</v>
      </c>
      <c r="H40" s="6">
        <v>0</v>
      </c>
      <c r="I40" s="6">
        <v>0</v>
      </c>
      <c r="J40" s="19">
        <v>0</v>
      </c>
      <c r="K40" s="6">
        <v>0</v>
      </c>
      <c r="L40" s="6">
        <v>0</v>
      </c>
      <c r="M40" s="6">
        <v>0</v>
      </c>
      <c r="N40" s="6">
        <v>0</v>
      </c>
      <c r="O40" s="20">
        <v>0</v>
      </c>
      <c r="P40" s="6">
        <v>429</v>
      </c>
      <c r="Q40" s="6">
        <v>187</v>
      </c>
      <c r="R40" s="6">
        <v>686</v>
      </c>
      <c r="S40" s="6">
        <f t="shared" si="5"/>
        <v>1302</v>
      </c>
      <c r="T40" s="21">
        <v>18</v>
      </c>
      <c r="U40" s="6">
        <v>0</v>
      </c>
      <c r="V40" s="6">
        <v>0</v>
      </c>
      <c r="W40" s="6">
        <v>0</v>
      </c>
      <c r="X40" s="6">
        <f t="shared" si="6"/>
        <v>0</v>
      </c>
      <c r="Y40" s="22">
        <v>0</v>
      </c>
      <c r="Z40" s="6">
        <v>0</v>
      </c>
      <c r="AA40" s="6">
        <v>0</v>
      </c>
      <c r="AB40" s="6">
        <v>0</v>
      </c>
      <c r="AC40" s="6">
        <f t="shared" si="7"/>
        <v>0</v>
      </c>
      <c r="AD40" s="19">
        <v>0</v>
      </c>
      <c r="AE40" s="23">
        <f>SUM(T40)</f>
        <v>18</v>
      </c>
    </row>
    <row r="41" spans="1:31" x14ac:dyDescent="0.2">
      <c r="A41" s="13">
        <v>39</v>
      </c>
      <c r="B41" s="24" t="s">
        <v>61</v>
      </c>
      <c r="C41" s="24">
        <v>2005</v>
      </c>
      <c r="D41" s="24" t="s">
        <v>14</v>
      </c>
      <c r="E41" s="24" t="s">
        <v>18</v>
      </c>
      <c r="F41" s="6">
        <v>0</v>
      </c>
      <c r="G41" s="6">
        <v>0</v>
      </c>
      <c r="H41" s="6">
        <v>0</v>
      </c>
      <c r="I41" s="6">
        <v>0</v>
      </c>
      <c r="J41" s="19">
        <v>0</v>
      </c>
      <c r="K41" s="6">
        <v>0</v>
      </c>
      <c r="L41" s="6">
        <v>264</v>
      </c>
      <c r="M41" s="6">
        <v>0</v>
      </c>
      <c r="N41" s="6">
        <f t="shared" ref="N41:N48" si="8">K41+L41+M41</f>
        <v>264</v>
      </c>
      <c r="O41" s="20">
        <v>1</v>
      </c>
      <c r="P41" s="6">
        <v>390</v>
      </c>
      <c r="Q41" s="6">
        <v>609</v>
      </c>
      <c r="R41" s="6">
        <v>0</v>
      </c>
      <c r="S41" s="6">
        <f t="shared" si="5"/>
        <v>999</v>
      </c>
      <c r="T41" s="21">
        <v>2</v>
      </c>
      <c r="U41" s="6">
        <v>287</v>
      </c>
      <c r="V41" s="6">
        <v>369</v>
      </c>
      <c r="W41" s="6">
        <v>324</v>
      </c>
      <c r="X41" s="6">
        <f t="shared" si="6"/>
        <v>980</v>
      </c>
      <c r="Y41" s="22">
        <v>8</v>
      </c>
      <c r="Z41" s="6">
        <v>381</v>
      </c>
      <c r="AA41" s="6">
        <v>609</v>
      </c>
      <c r="AB41" s="6">
        <v>0</v>
      </c>
      <c r="AC41" s="6">
        <f t="shared" si="7"/>
        <v>990</v>
      </c>
      <c r="AD41" s="19">
        <v>6</v>
      </c>
      <c r="AE41" s="23">
        <v>16</v>
      </c>
    </row>
    <row r="42" spans="1:31" x14ac:dyDescent="0.2">
      <c r="A42" s="13">
        <v>40</v>
      </c>
      <c r="B42" s="25" t="s">
        <v>62</v>
      </c>
      <c r="C42" s="25">
        <v>2005</v>
      </c>
      <c r="D42" s="25" t="s">
        <v>14</v>
      </c>
      <c r="E42" s="25" t="s">
        <v>63</v>
      </c>
      <c r="F42" s="15">
        <v>549</v>
      </c>
      <c r="G42" s="6">
        <v>464</v>
      </c>
      <c r="H42" s="6">
        <v>0</v>
      </c>
      <c r="I42" s="6">
        <f>SUM(F42:H42)</f>
        <v>1013</v>
      </c>
      <c r="J42" s="19">
        <v>1</v>
      </c>
      <c r="K42" s="6">
        <v>516</v>
      </c>
      <c r="L42" s="6">
        <v>506</v>
      </c>
      <c r="M42" s="6">
        <v>307</v>
      </c>
      <c r="N42" s="6">
        <f t="shared" si="8"/>
        <v>1329</v>
      </c>
      <c r="O42" s="20">
        <v>12</v>
      </c>
      <c r="P42" s="6">
        <v>0</v>
      </c>
      <c r="Q42" s="6">
        <v>0</v>
      </c>
      <c r="R42" s="6">
        <v>0</v>
      </c>
      <c r="S42" s="6">
        <f t="shared" si="5"/>
        <v>0</v>
      </c>
      <c r="T42" s="21">
        <v>0</v>
      </c>
      <c r="U42" s="6">
        <v>0</v>
      </c>
      <c r="V42" s="6">
        <v>0</v>
      </c>
      <c r="W42" s="6">
        <v>0</v>
      </c>
      <c r="X42" s="6">
        <f t="shared" si="6"/>
        <v>0</v>
      </c>
      <c r="Y42" s="22">
        <v>0</v>
      </c>
      <c r="Z42" s="6">
        <v>0</v>
      </c>
      <c r="AA42" s="6">
        <v>0</v>
      </c>
      <c r="AB42" s="6">
        <v>0</v>
      </c>
      <c r="AC42" s="6">
        <f t="shared" si="7"/>
        <v>0</v>
      </c>
      <c r="AD42" s="19">
        <v>0</v>
      </c>
      <c r="AE42" s="23">
        <f>SUM(O42+J42)</f>
        <v>13</v>
      </c>
    </row>
    <row r="43" spans="1:31" x14ac:dyDescent="0.2">
      <c r="A43" s="13">
        <v>40</v>
      </c>
      <c r="B43" s="24" t="s">
        <v>64</v>
      </c>
      <c r="C43" s="24">
        <v>2005</v>
      </c>
      <c r="D43" s="24" t="s">
        <v>14</v>
      </c>
      <c r="E43" s="24" t="s">
        <v>23</v>
      </c>
      <c r="F43" s="6">
        <v>0</v>
      </c>
      <c r="G43" s="6">
        <v>0</v>
      </c>
      <c r="H43" s="6">
        <v>0</v>
      </c>
      <c r="I43" s="6">
        <v>0</v>
      </c>
      <c r="J43" s="19">
        <v>0</v>
      </c>
      <c r="K43" s="6">
        <v>262</v>
      </c>
      <c r="L43" s="6">
        <v>338</v>
      </c>
      <c r="M43" s="6">
        <v>85</v>
      </c>
      <c r="N43" s="6">
        <f t="shared" si="8"/>
        <v>685</v>
      </c>
      <c r="O43" s="20">
        <v>1</v>
      </c>
      <c r="P43" s="6">
        <v>0</v>
      </c>
      <c r="Q43" s="6">
        <v>0</v>
      </c>
      <c r="R43" s="6">
        <v>0</v>
      </c>
      <c r="S43" s="6">
        <f t="shared" si="5"/>
        <v>0</v>
      </c>
      <c r="T43" s="21">
        <v>0</v>
      </c>
      <c r="U43" s="6">
        <v>229</v>
      </c>
      <c r="V43" s="6">
        <v>446</v>
      </c>
      <c r="W43" s="6">
        <v>414</v>
      </c>
      <c r="X43" s="6">
        <f t="shared" si="6"/>
        <v>1089</v>
      </c>
      <c r="Y43" s="22">
        <v>12</v>
      </c>
      <c r="Z43" s="6">
        <v>0</v>
      </c>
      <c r="AA43" s="6">
        <v>0</v>
      </c>
      <c r="AB43" s="6">
        <v>0</v>
      </c>
      <c r="AC43" s="6">
        <f t="shared" si="7"/>
        <v>0</v>
      </c>
      <c r="AD43" s="19">
        <v>0</v>
      </c>
      <c r="AE43" s="23">
        <v>13</v>
      </c>
    </row>
    <row r="44" spans="1:31" x14ac:dyDescent="0.2">
      <c r="A44" s="13">
        <v>42</v>
      </c>
      <c r="B44" s="25" t="s">
        <v>65</v>
      </c>
      <c r="C44" s="25">
        <v>2005</v>
      </c>
      <c r="D44" s="25" t="s">
        <v>14</v>
      </c>
      <c r="E44" s="25" t="s">
        <v>30</v>
      </c>
      <c r="F44" s="15">
        <v>444</v>
      </c>
      <c r="G44" s="6">
        <v>0</v>
      </c>
      <c r="H44" s="6">
        <v>205</v>
      </c>
      <c r="I44" s="6">
        <f>SUM(F44:H44)</f>
        <v>649</v>
      </c>
      <c r="J44" s="19">
        <v>1</v>
      </c>
      <c r="K44" s="6">
        <v>0</v>
      </c>
      <c r="L44" s="6">
        <v>0</v>
      </c>
      <c r="M44" s="6">
        <v>0</v>
      </c>
      <c r="N44" s="6">
        <f t="shared" si="8"/>
        <v>0</v>
      </c>
      <c r="O44" s="20">
        <v>0</v>
      </c>
      <c r="P44" s="15">
        <v>533</v>
      </c>
      <c r="Q44" s="6">
        <v>0</v>
      </c>
      <c r="R44" s="6">
        <v>85</v>
      </c>
      <c r="S44" s="6">
        <f t="shared" si="5"/>
        <v>618</v>
      </c>
      <c r="T44" s="21">
        <v>1</v>
      </c>
      <c r="U44" s="6">
        <v>550</v>
      </c>
      <c r="V44" s="6">
        <v>406</v>
      </c>
      <c r="W44" s="6">
        <v>92</v>
      </c>
      <c r="X44" s="6">
        <f t="shared" si="6"/>
        <v>1048</v>
      </c>
      <c r="Y44" s="22">
        <v>10</v>
      </c>
      <c r="Z44" s="15">
        <v>468</v>
      </c>
      <c r="AA44" s="15">
        <v>0</v>
      </c>
      <c r="AB44" s="15">
        <v>189</v>
      </c>
      <c r="AC44" s="6">
        <f t="shared" si="7"/>
        <v>657</v>
      </c>
      <c r="AD44" s="19">
        <v>1</v>
      </c>
      <c r="AE44" s="23">
        <v>12</v>
      </c>
    </row>
    <row r="45" spans="1:31" x14ac:dyDescent="0.2">
      <c r="A45" s="13">
        <v>43</v>
      </c>
      <c r="B45" s="25" t="s">
        <v>66</v>
      </c>
      <c r="C45" s="25">
        <v>2005</v>
      </c>
      <c r="D45" s="25" t="s">
        <v>14</v>
      </c>
      <c r="E45" s="25" t="s">
        <v>63</v>
      </c>
      <c r="F45" s="15">
        <v>505</v>
      </c>
      <c r="G45" s="6">
        <v>561</v>
      </c>
      <c r="H45" s="6">
        <v>0</v>
      </c>
      <c r="I45" s="6">
        <f>SUM(F45:H45)</f>
        <v>1066</v>
      </c>
      <c r="J45" s="19">
        <v>1</v>
      </c>
      <c r="K45" s="6">
        <v>503</v>
      </c>
      <c r="L45" s="6">
        <v>512</v>
      </c>
      <c r="M45" s="6">
        <v>305</v>
      </c>
      <c r="N45" s="6">
        <f t="shared" si="8"/>
        <v>1320</v>
      </c>
      <c r="O45" s="20">
        <v>8</v>
      </c>
      <c r="P45" s="6">
        <v>0</v>
      </c>
      <c r="Q45" s="6">
        <v>0</v>
      </c>
      <c r="R45" s="6">
        <v>0</v>
      </c>
      <c r="S45" s="6">
        <f t="shared" si="5"/>
        <v>0</v>
      </c>
      <c r="T45" s="21">
        <v>0</v>
      </c>
      <c r="U45" s="15">
        <v>0</v>
      </c>
      <c r="V45" s="6">
        <v>0</v>
      </c>
      <c r="W45" s="6">
        <v>0</v>
      </c>
      <c r="X45" s="6">
        <f t="shared" si="6"/>
        <v>0</v>
      </c>
      <c r="Y45" s="22">
        <v>0</v>
      </c>
      <c r="Z45" s="15">
        <v>0</v>
      </c>
      <c r="AA45" s="15">
        <v>0</v>
      </c>
      <c r="AB45" s="15">
        <v>0</v>
      </c>
      <c r="AC45" s="6">
        <f t="shared" si="7"/>
        <v>0</v>
      </c>
      <c r="AD45" s="19">
        <v>0</v>
      </c>
      <c r="AE45" s="23">
        <v>9</v>
      </c>
    </row>
    <row r="46" spans="1:31" x14ac:dyDescent="0.2">
      <c r="A46" s="13">
        <v>44</v>
      </c>
      <c r="B46" s="25" t="s">
        <v>67</v>
      </c>
      <c r="C46" s="25">
        <v>2004</v>
      </c>
      <c r="D46" s="25" t="s">
        <v>14</v>
      </c>
      <c r="E46" s="25" t="s">
        <v>23</v>
      </c>
      <c r="F46" s="15">
        <v>429</v>
      </c>
      <c r="G46" s="6">
        <v>548</v>
      </c>
      <c r="H46" s="6">
        <v>253</v>
      </c>
      <c r="I46" s="6">
        <f>SUM(F46:H46)</f>
        <v>1230</v>
      </c>
      <c r="J46" s="19">
        <v>8</v>
      </c>
      <c r="K46" s="6">
        <v>0</v>
      </c>
      <c r="L46" s="6">
        <v>0</v>
      </c>
      <c r="M46" s="6">
        <v>0</v>
      </c>
      <c r="N46" s="6">
        <f t="shared" si="8"/>
        <v>0</v>
      </c>
      <c r="O46" s="10">
        <v>0</v>
      </c>
      <c r="P46" s="6">
        <v>0</v>
      </c>
      <c r="Q46" s="6">
        <v>0</v>
      </c>
      <c r="R46" s="6">
        <v>0</v>
      </c>
      <c r="S46" s="6">
        <f t="shared" si="5"/>
        <v>0</v>
      </c>
      <c r="T46" s="21">
        <v>0</v>
      </c>
      <c r="U46" s="15">
        <v>0</v>
      </c>
      <c r="V46" s="6">
        <v>0</v>
      </c>
      <c r="W46" s="6">
        <v>0</v>
      </c>
      <c r="X46" s="6">
        <f t="shared" si="6"/>
        <v>0</v>
      </c>
      <c r="Y46" s="22">
        <v>0</v>
      </c>
      <c r="Z46" s="15">
        <v>0</v>
      </c>
      <c r="AA46" s="15">
        <v>0</v>
      </c>
      <c r="AB46" s="15">
        <v>0</v>
      </c>
      <c r="AC46" s="6">
        <f t="shared" si="7"/>
        <v>0</v>
      </c>
      <c r="AD46" s="19">
        <v>0</v>
      </c>
      <c r="AE46" s="23">
        <v>8</v>
      </c>
    </row>
    <row r="47" spans="1:31" x14ac:dyDescent="0.2">
      <c r="A47" s="13">
        <v>45</v>
      </c>
      <c r="B47" s="24" t="s">
        <v>68</v>
      </c>
      <c r="C47" s="24">
        <v>2005</v>
      </c>
      <c r="D47" s="24" t="s">
        <v>14</v>
      </c>
      <c r="E47" s="24" t="s">
        <v>23</v>
      </c>
      <c r="F47" s="6">
        <v>0</v>
      </c>
      <c r="G47" s="6">
        <v>0</v>
      </c>
      <c r="H47" s="6">
        <v>0</v>
      </c>
      <c r="I47" s="6">
        <v>0</v>
      </c>
      <c r="J47" s="19">
        <v>0</v>
      </c>
      <c r="K47" s="6">
        <v>356</v>
      </c>
      <c r="L47" s="6">
        <v>406</v>
      </c>
      <c r="M47" s="6">
        <v>373</v>
      </c>
      <c r="N47" s="6">
        <f t="shared" si="8"/>
        <v>1135</v>
      </c>
      <c r="O47" s="20">
        <v>1</v>
      </c>
      <c r="P47" s="6">
        <v>479</v>
      </c>
      <c r="Q47" s="6">
        <v>464</v>
      </c>
      <c r="R47" s="6">
        <v>132</v>
      </c>
      <c r="S47" s="6">
        <f t="shared" si="5"/>
        <v>1075</v>
      </c>
      <c r="T47" s="21">
        <v>6</v>
      </c>
      <c r="U47" s="6">
        <v>0</v>
      </c>
      <c r="V47" s="6">
        <v>0</v>
      </c>
      <c r="W47" s="6">
        <v>0</v>
      </c>
      <c r="X47" s="6">
        <f t="shared" si="6"/>
        <v>0</v>
      </c>
      <c r="Y47" s="22">
        <v>0</v>
      </c>
      <c r="Z47" s="6">
        <v>0</v>
      </c>
      <c r="AA47" s="6">
        <v>0</v>
      </c>
      <c r="AB47" s="6">
        <v>0</v>
      </c>
      <c r="AC47" s="6">
        <f t="shared" si="7"/>
        <v>0</v>
      </c>
      <c r="AD47" s="19">
        <v>0</v>
      </c>
      <c r="AE47" s="23">
        <v>7</v>
      </c>
    </row>
    <row r="48" spans="1:31" x14ac:dyDescent="0.2">
      <c r="A48" s="13">
        <v>45</v>
      </c>
      <c r="B48" s="25" t="s">
        <v>69</v>
      </c>
      <c r="C48" s="25">
        <v>2004</v>
      </c>
      <c r="D48" s="25" t="s">
        <v>14</v>
      </c>
      <c r="E48" s="25" t="s">
        <v>55</v>
      </c>
      <c r="F48" s="15">
        <v>264</v>
      </c>
      <c r="G48" s="6">
        <v>609</v>
      </c>
      <c r="H48" s="6">
        <v>342</v>
      </c>
      <c r="I48" s="6">
        <f>SUM(F48:H48)</f>
        <v>1215</v>
      </c>
      <c r="J48" s="19">
        <v>6</v>
      </c>
      <c r="K48" s="6">
        <v>374</v>
      </c>
      <c r="L48" s="6">
        <v>335</v>
      </c>
      <c r="M48" s="6">
        <v>305</v>
      </c>
      <c r="N48" s="6">
        <f t="shared" si="8"/>
        <v>1014</v>
      </c>
      <c r="O48" s="20">
        <v>1</v>
      </c>
      <c r="P48" s="6">
        <v>0</v>
      </c>
      <c r="Q48" s="6">
        <v>0</v>
      </c>
      <c r="R48" s="6">
        <v>0</v>
      </c>
      <c r="S48" s="6">
        <f t="shared" si="5"/>
        <v>0</v>
      </c>
      <c r="T48" s="21">
        <v>0</v>
      </c>
      <c r="U48" s="6">
        <v>0</v>
      </c>
      <c r="V48" s="6">
        <v>0</v>
      </c>
      <c r="W48" s="6">
        <v>0</v>
      </c>
      <c r="X48" s="6">
        <f t="shared" si="6"/>
        <v>0</v>
      </c>
      <c r="Y48" s="22">
        <v>0</v>
      </c>
      <c r="Z48" s="6">
        <v>0</v>
      </c>
      <c r="AA48" s="6">
        <v>0</v>
      </c>
      <c r="AB48" s="6">
        <v>0</v>
      </c>
      <c r="AC48" s="6">
        <f t="shared" si="7"/>
        <v>0</v>
      </c>
      <c r="AD48" s="19">
        <v>0</v>
      </c>
      <c r="AE48" s="23">
        <v>7</v>
      </c>
    </row>
    <row r="49" spans="1:31" ht="12.75" customHeight="1" x14ac:dyDescent="0.2">
      <c r="A49" s="13">
        <v>45</v>
      </c>
      <c r="B49" s="24" t="s">
        <v>70</v>
      </c>
      <c r="C49" s="24">
        <v>2004</v>
      </c>
      <c r="D49" s="24" t="s">
        <v>14</v>
      </c>
      <c r="E49" s="24" t="s">
        <v>37</v>
      </c>
      <c r="F49" s="6">
        <v>0</v>
      </c>
      <c r="G49" s="6">
        <v>0</v>
      </c>
      <c r="H49" s="6">
        <v>0</v>
      </c>
      <c r="I49" s="6">
        <v>0</v>
      </c>
      <c r="J49" s="19">
        <v>0</v>
      </c>
      <c r="K49" s="6">
        <v>0</v>
      </c>
      <c r="L49" s="6">
        <v>0</v>
      </c>
      <c r="M49" s="6">
        <v>0</v>
      </c>
      <c r="N49" s="6">
        <v>0</v>
      </c>
      <c r="O49" s="20">
        <v>0</v>
      </c>
      <c r="P49" s="6">
        <v>0</v>
      </c>
      <c r="Q49" s="6">
        <v>0</v>
      </c>
      <c r="R49" s="6">
        <v>0</v>
      </c>
      <c r="S49" s="6">
        <f t="shared" si="5"/>
        <v>0</v>
      </c>
      <c r="T49" s="21">
        <v>0</v>
      </c>
      <c r="U49" s="6">
        <v>235</v>
      </c>
      <c r="V49" s="6">
        <v>426</v>
      </c>
      <c r="W49" s="6">
        <v>304</v>
      </c>
      <c r="X49" s="6">
        <f t="shared" si="6"/>
        <v>965</v>
      </c>
      <c r="Y49" s="22">
        <v>6</v>
      </c>
      <c r="Z49" s="6">
        <v>309</v>
      </c>
      <c r="AA49" s="6">
        <v>0</v>
      </c>
      <c r="AB49" s="6">
        <v>232</v>
      </c>
      <c r="AC49" s="6">
        <f t="shared" si="7"/>
        <v>541</v>
      </c>
      <c r="AD49" s="19">
        <v>1</v>
      </c>
      <c r="AE49" s="23">
        <v>7</v>
      </c>
    </row>
    <row r="50" spans="1:31" x14ac:dyDescent="0.2">
      <c r="A50" s="13">
        <v>45</v>
      </c>
      <c r="B50" s="25" t="s">
        <v>71</v>
      </c>
      <c r="C50" s="25">
        <v>2005</v>
      </c>
      <c r="D50" s="25" t="s">
        <v>14</v>
      </c>
      <c r="E50" s="25" t="s">
        <v>21</v>
      </c>
      <c r="F50" s="15">
        <v>280</v>
      </c>
      <c r="G50" s="6">
        <v>512</v>
      </c>
      <c r="H50" s="6">
        <v>195</v>
      </c>
      <c r="I50" s="6">
        <f t="shared" ref="I50:I59" si="9">SUM(F50:H50)</f>
        <v>987</v>
      </c>
      <c r="J50" s="19">
        <v>1</v>
      </c>
      <c r="K50" s="6">
        <v>336</v>
      </c>
      <c r="L50" s="6">
        <v>432</v>
      </c>
      <c r="M50" s="6">
        <v>382</v>
      </c>
      <c r="N50" s="6">
        <f t="shared" ref="N50:N59" si="10">K50+L50+M50</f>
        <v>1150</v>
      </c>
      <c r="O50" s="20">
        <v>4</v>
      </c>
      <c r="P50" s="6">
        <v>0</v>
      </c>
      <c r="Q50" s="6">
        <v>0</v>
      </c>
      <c r="R50" s="6">
        <v>0</v>
      </c>
      <c r="S50" s="6">
        <f t="shared" si="5"/>
        <v>0</v>
      </c>
      <c r="T50" s="21">
        <v>0</v>
      </c>
      <c r="U50" s="15">
        <v>0</v>
      </c>
      <c r="V50" s="6">
        <v>0</v>
      </c>
      <c r="W50" s="6">
        <v>0</v>
      </c>
      <c r="X50" s="6">
        <f t="shared" si="6"/>
        <v>0</v>
      </c>
      <c r="Y50" s="22">
        <v>0</v>
      </c>
      <c r="Z50" s="15">
        <v>204</v>
      </c>
      <c r="AA50" s="15">
        <v>561</v>
      </c>
      <c r="AB50" s="15">
        <v>200</v>
      </c>
      <c r="AC50" s="6">
        <f t="shared" si="7"/>
        <v>965</v>
      </c>
      <c r="AD50" s="19">
        <v>2</v>
      </c>
      <c r="AE50" s="23">
        <v>7</v>
      </c>
    </row>
    <row r="51" spans="1:31" x14ac:dyDescent="0.2">
      <c r="A51" s="13">
        <v>49</v>
      </c>
      <c r="B51" s="25" t="s">
        <v>72</v>
      </c>
      <c r="C51" s="25">
        <v>2005</v>
      </c>
      <c r="D51" s="25" t="s">
        <v>14</v>
      </c>
      <c r="E51" s="25" t="s">
        <v>21</v>
      </c>
      <c r="F51" s="15">
        <v>317</v>
      </c>
      <c r="G51" s="6">
        <v>0</v>
      </c>
      <c r="H51" s="6">
        <v>143</v>
      </c>
      <c r="I51" s="6">
        <f t="shared" si="9"/>
        <v>460</v>
      </c>
      <c r="J51" s="19">
        <v>1</v>
      </c>
      <c r="K51" s="6">
        <v>249</v>
      </c>
      <c r="L51" s="6">
        <v>280</v>
      </c>
      <c r="M51" s="6">
        <v>252</v>
      </c>
      <c r="N51" s="6">
        <f t="shared" si="10"/>
        <v>781</v>
      </c>
      <c r="O51" s="20">
        <v>1</v>
      </c>
      <c r="P51" s="6">
        <v>278</v>
      </c>
      <c r="Q51" s="6">
        <v>464</v>
      </c>
      <c r="R51" s="6">
        <v>309</v>
      </c>
      <c r="S51" s="6">
        <f t="shared" si="5"/>
        <v>1051</v>
      </c>
      <c r="T51" s="21">
        <v>4</v>
      </c>
      <c r="U51" s="6">
        <v>300</v>
      </c>
      <c r="V51" s="6">
        <v>321</v>
      </c>
      <c r="W51" s="6">
        <v>169</v>
      </c>
      <c r="X51" s="6">
        <f t="shared" si="6"/>
        <v>790</v>
      </c>
      <c r="Y51" s="22">
        <v>1</v>
      </c>
      <c r="Z51" s="15">
        <v>317</v>
      </c>
      <c r="AA51" s="6">
        <v>0</v>
      </c>
      <c r="AB51" s="6">
        <v>255</v>
      </c>
      <c r="AC51" s="6">
        <f t="shared" si="7"/>
        <v>572</v>
      </c>
      <c r="AD51" s="19">
        <v>1</v>
      </c>
      <c r="AE51" s="23">
        <v>6</v>
      </c>
    </row>
    <row r="52" spans="1:31" x14ac:dyDescent="0.2">
      <c r="A52" s="13">
        <v>50</v>
      </c>
      <c r="B52" s="25" t="s">
        <v>73</v>
      </c>
      <c r="C52" s="25">
        <v>2004</v>
      </c>
      <c r="D52" s="25" t="s">
        <v>14</v>
      </c>
      <c r="E52" s="25" t="s">
        <v>74</v>
      </c>
      <c r="F52" s="15">
        <v>352</v>
      </c>
      <c r="G52" s="6">
        <v>561</v>
      </c>
      <c r="H52" s="6">
        <v>288</v>
      </c>
      <c r="I52" s="6">
        <f t="shared" si="9"/>
        <v>1201</v>
      </c>
      <c r="J52" s="19">
        <v>2</v>
      </c>
      <c r="K52" s="6">
        <v>323</v>
      </c>
      <c r="L52" s="6">
        <v>548</v>
      </c>
      <c r="M52" s="6">
        <v>0</v>
      </c>
      <c r="N52" s="6">
        <f t="shared" si="10"/>
        <v>871</v>
      </c>
      <c r="O52" s="20">
        <v>1</v>
      </c>
      <c r="P52" s="6">
        <v>0</v>
      </c>
      <c r="Q52" s="6">
        <v>0</v>
      </c>
      <c r="R52" s="6">
        <v>0</v>
      </c>
      <c r="S52" s="6">
        <f t="shared" si="5"/>
        <v>0</v>
      </c>
      <c r="T52" s="21">
        <v>0</v>
      </c>
      <c r="U52" s="6">
        <v>0</v>
      </c>
      <c r="V52" s="6">
        <v>0</v>
      </c>
      <c r="W52" s="6">
        <v>0</v>
      </c>
      <c r="X52" s="6">
        <f t="shared" si="6"/>
        <v>0</v>
      </c>
      <c r="Y52" s="22">
        <v>0</v>
      </c>
      <c r="Z52" s="6">
        <v>0</v>
      </c>
      <c r="AA52" s="6">
        <v>0</v>
      </c>
      <c r="AB52" s="6">
        <v>0</v>
      </c>
      <c r="AC52" s="6">
        <f t="shared" si="7"/>
        <v>0</v>
      </c>
      <c r="AD52" s="19">
        <v>0</v>
      </c>
      <c r="AE52" s="23">
        <v>3</v>
      </c>
    </row>
    <row r="53" spans="1:31" x14ac:dyDescent="0.2">
      <c r="A53" s="13">
        <v>50</v>
      </c>
      <c r="B53" s="25" t="s">
        <v>75</v>
      </c>
      <c r="C53" s="25">
        <v>2005</v>
      </c>
      <c r="D53" s="25" t="s">
        <v>14</v>
      </c>
      <c r="E53" s="25" t="s">
        <v>23</v>
      </c>
      <c r="F53" s="15">
        <v>458</v>
      </c>
      <c r="G53" s="6">
        <v>0</v>
      </c>
      <c r="H53" s="6">
        <v>135</v>
      </c>
      <c r="I53" s="6">
        <f t="shared" si="9"/>
        <v>593</v>
      </c>
      <c r="J53" s="19">
        <v>1</v>
      </c>
      <c r="K53" s="6">
        <v>417</v>
      </c>
      <c r="L53" s="6">
        <v>464</v>
      </c>
      <c r="M53" s="6">
        <v>212</v>
      </c>
      <c r="N53" s="6">
        <f t="shared" si="10"/>
        <v>1093</v>
      </c>
      <c r="O53" s="20">
        <v>1</v>
      </c>
      <c r="P53" s="6">
        <v>0</v>
      </c>
      <c r="Q53" s="6">
        <v>464</v>
      </c>
      <c r="R53" s="6">
        <v>136</v>
      </c>
      <c r="S53" s="6">
        <f t="shared" si="5"/>
        <v>600</v>
      </c>
      <c r="T53" s="21">
        <v>1</v>
      </c>
      <c r="U53" s="6">
        <v>0</v>
      </c>
      <c r="V53" s="6">
        <v>0</v>
      </c>
      <c r="W53" s="6">
        <v>0</v>
      </c>
      <c r="X53" s="6">
        <f t="shared" si="6"/>
        <v>0</v>
      </c>
      <c r="Y53" s="22">
        <v>0</v>
      </c>
      <c r="Z53" s="6">
        <v>0</v>
      </c>
      <c r="AA53" s="6">
        <v>0</v>
      </c>
      <c r="AB53" s="6">
        <v>0</v>
      </c>
      <c r="AC53" s="6">
        <f t="shared" si="7"/>
        <v>0</v>
      </c>
      <c r="AD53" s="19">
        <v>0</v>
      </c>
      <c r="AE53" s="23">
        <v>3</v>
      </c>
    </row>
    <row r="54" spans="1:31" x14ac:dyDescent="0.2">
      <c r="A54" s="13">
        <v>50</v>
      </c>
      <c r="B54" s="25" t="s">
        <v>76</v>
      </c>
      <c r="C54" s="25">
        <v>2004</v>
      </c>
      <c r="D54" s="25" t="s">
        <v>14</v>
      </c>
      <c r="E54" s="25" t="s">
        <v>18</v>
      </c>
      <c r="F54" s="15">
        <v>370</v>
      </c>
      <c r="G54" s="6">
        <v>0</v>
      </c>
      <c r="H54" s="6">
        <v>0</v>
      </c>
      <c r="I54" s="6">
        <f t="shared" si="9"/>
        <v>370</v>
      </c>
      <c r="J54" s="19">
        <v>1</v>
      </c>
      <c r="K54" s="6">
        <v>207</v>
      </c>
      <c r="L54" s="6">
        <v>467</v>
      </c>
      <c r="M54" s="6">
        <v>232</v>
      </c>
      <c r="N54" s="6">
        <f t="shared" si="10"/>
        <v>906</v>
      </c>
      <c r="O54" s="20">
        <v>1</v>
      </c>
      <c r="P54" s="6">
        <v>288</v>
      </c>
      <c r="Q54" s="6">
        <v>0</v>
      </c>
      <c r="R54" s="6">
        <v>71</v>
      </c>
      <c r="S54" s="6">
        <f t="shared" si="5"/>
        <v>359</v>
      </c>
      <c r="T54" s="21">
        <v>1</v>
      </c>
      <c r="U54" s="6">
        <v>0</v>
      </c>
      <c r="V54" s="6">
        <v>0</v>
      </c>
      <c r="W54" s="6">
        <v>0</v>
      </c>
      <c r="X54" s="6">
        <f t="shared" si="6"/>
        <v>0</v>
      </c>
      <c r="Y54" s="22">
        <v>0</v>
      </c>
      <c r="Z54" s="6">
        <v>0</v>
      </c>
      <c r="AA54" s="6">
        <v>0</v>
      </c>
      <c r="AB54" s="6">
        <v>0</v>
      </c>
      <c r="AC54" s="6">
        <f t="shared" si="7"/>
        <v>0</v>
      </c>
      <c r="AD54" s="19">
        <v>0</v>
      </c>
      <c r="AE54" s="23">
        <v>3</v>
      </c>
    </row>
    <row r="55" spans="1:31" x14ac:dyDescent="0.2">
      <c r="A55" s="13">
        <v>50</v>
      </c>
      <c r="B55" s="25" t="s">
        <v>77</v>
      </c>
      <c r="C55" s="25">
        <v>2005</v>
      </c>
      <c r="D55" s="25" t="s">
        <v>14</v>
      </c>
      <c r="E55" s="25" t="s">
        <v>18</v>
      </c>
      <c r="F55" s="15">
        <v>309</v>
      </c>
      <c r="G55" s="6">
        <v>0</v>
      </c>
      <c r="H55" s="6">
        <v>0</v>
      </c>
      <c r="I55" s="6">
        <f t="shared" si="9"/>
        <v>309</v>
      </c>
      <c r="J55" s="19">
        <v>1</v>
      </c>
      <c r="K55" s="6">
        <v>205</v>
      </c>
      <c r="L55" s="6">
        <v>366</v>
      </c>
      <c r="M55" s="6">
        <v>252</v>
      </c>
      <c r="N55" s="6">
        <f t="shared" si="10"/>
        <v>823</v>
      </c>
      <c r="O55" s="20">
        <v>1</v>
      </c>
      <c r="P55" s="6">
        <v>340</v>
      </c>
      <c r="Q55" s="6">
        <v>0</v>
      </c>
      <c r="R55" s="6">
        <v>126</v>
      </c>
      <c r="S55" s="6">
        <f t="shared" si="5"/>
        <v>466</v>
      </c>
      <c r="T55" s="21">
        <v>1</v>
      </c>
      <c r="U55" s="6">
        <v>0</v>
      </c>
      <c r="V55" s="6">
        <v>0</v>
      </c>
      <c r="W55" s="6">
        <v>0</v>
      </c>
      <c r="X55" s="6">
        <f t="shared" si="6"/>
        <v>0</v>
      </c>
      <c r="Y55" s="22">
        <v>0</v>
      </c>
      <c r="Z55" s="6">
        <v>0</v>
      </c>
      <c r="AA55" s="6">
        <v>0</v>
      </c>
      <c r="AB55" s="6">
        <v>0</v>
      </c>
      <c r="AC55" s="6">
        <f t="shared" si="7"/>
        <v>0</v>
      </c>
      <c r="AD55" s="19">
        <v>0</v>
      </c>
      <c r="AE55" s="23">
        <v>3</v>
      </c>
    </row>
    <row r="56" spans="1:31" x14ac:dyDescent="0.2">
      <c r="A56" s="13">
        <v>50</v>
      </c>
      <c r="B56" s="25" t="s">
        <v>78</v>
      </c>
      <c r="C56" s="25">
        <v>2004</v>
      </c>
      <c r="D56" s="25" t="s">
        <v>14</v>
      </c>
      <c r="E56" s="25" t="s">
        <v>63</v>
      </c>
      <c r="F56" s="15">
        <v>480</v>
      </c>
      <c r="G56" s="6">
        <v>0</v>
      </c>
      <c r="H56" s="6">
        <v>0</v>
      </c>
      <c r="I56" s="6">
        <f t="shared" si="9"/>
        <v>480</v>
      </c>
      <c r="J56" s="19">
        <v>1</v>
      </c>
      <c r="K56" s="6">
        <v>533</v>
      </c>
      <c r="L56" s="6">
        <v>0</v>
      </c>
      <c r="M56" s="6">
        <v>0</v>
      </c>
      <c r="N56" s="6">
        <f t="shared" si="10"/>
        <v>533</v>
      </c>
      <c r="O56" s="20">
        <v>1</v>
      </c>
      <c r="P56" s="6">
        <v>476</v>
      </c>
      <c r="Q56" s="6">
        <v>0</v>
      </c>
      <c r="R56" s="6">
        <v>0</v>
      </c>
      <c r="S56" s="6">
        <f t="shared" si="5"/>
        <v>476</v>
      </c>
      <c r="T56" s="21">
        <v>1</v>
      </c>
      <c r="U56" s="6">
        <v>0</v>
      </c>
      <c r="V56" s="6">
        <v>0</v>
      </c>
      <c r="W56" s="6">
        <v>0</v>
      </c>
      <c r="X56" s="6">
        <f t="shared" si="6"/>
        <v>0</v>
      </c>
      <c r="Y56" s="22">
        <v>0</v>
      </c>
      <c r="Z56" s="6">
        <v>0</v>
      </c>
      <c r="AA56" s="6">
        <v>0</v>
      </c>
      <c r="AB56" s="6">
        <v>0</v>
      </c>
      <c r="AC56" s="6">
        <f t="shared" si="7"/>
        <v>0</v>
      </c>
      <c r="AD56" s="19">
        <v>0</v>
      </c>
      <c r="AE56" s="23">
        <v>3</v>
      </c>
    </row>
    <row r="57" spans="1:31" x14ac:dyDescent="0.2">
      <c r="A57" s="13">
        <v>50</v>
      </c>
      <c r="B57" s="25" t="s">
        <v>79</v>
      </c>
      <c r="C57" s="25">
        <v>2004</v>
      </c>
      <c r="D57" s="25" t="s">
        <v>14</v>
      </c>
      <c r="E57" s="25" t="s">
        <v>80</v>
      </c>
      <c r="F57" s="15">
        <v>750</v>
      </c>
      <c r="G57" s="6">
        <v>0</v>
      </c>
      <c r="H57" s="6">
        <v>0</v>
      </c>
      <c r="I57" s="6">
        <f t="shared" si="9"/>
        <v>750</v>
      </c>
      <c r="J57" s="19">
        <v>1</v>
      </c>
      <c r="K57" s="6">
        <v>821</v>
      </c>
      <c r="L57" s="6">
        <v>0</v>
      </c>
      <c r="M57" s="6">
        <v>0</v>
      </c>
      <c r="N57" s="6">
        <f t="shared" si="10"/>
        <v>821</v>
      </c>
      <c r="O57" s="20">
        <v>1</v>
      </c>
      <c r="P57" s="6">
        <v>832</v>
      </c>
      <c r="Q57" s="6">
        <v>0</v>
      </c>
      <c r="R57" s="6">
        <v>0</v>
      </c>
      <c r="S57" s="6">
        <f t="shared" si="5"/>
        <v>832</v>
      </c>
      <c r="T57" s="21">
        <v>1</v>
      </c>
      <c r="U57" s="6">
        <v>849</v>
      </c>
      <c r="V57" s="6">
        <v>0</v>
      </c>
      <c r="W57" s="6">
        <v>0</v>
      </c>
      <c r="X57" s="6">
        <f t="shared" si="6"/>
        <v>849</v>
      </c>
      <c r="Y57" s="22">
        <v>1</v>
      </c>
      <c r="Z57" s="6">
        <v>832</v>
      </c>
      <c r="AA57" s="6">
        <v>0</v>
      </c>
      <c r="AB57" s="6">
        <v>0</v>
      </c>
      <c r="AC57" s="6">
        <f t="shared" si="7"/>
        <v>832</v>
      </c>
      <c r="AD57" s="19">
        <v>1</v>
      </c>
      <c r="AE57" s="23">
        <v>3</v>
      </c>
    </row>
    <row r="58" spans="1:31" x14ac:dyDescent="0.2">
      <c r="A58" s="13">
        <v>50</v>
      </c>
      <c r="B58" s="25" t="s">
        <v>81</v>
      </c>
      <c r="C58" s="25">
        <v>2005</v>
      </c>
      <c r="D58" s="25" t="s">
        <v>14</v>
      </c>
      <c r="E58" s="25" t="s">
        <v>30</v>
      </c>
      <c r="F58" s="15">
        <v>241</v>
      </c>
      <c r="G58" s="6">
        <v>0</v>
      </c>
      <c r="H58" s="6">
        <v>135</v>
      </c>
      <c r="I58" s="6">
        <f t="shared" si="9"/>
        <v>376</v>
      </c>
      <c r="J58" s="19">
        <v>1</v>
      </c>
      <c r="K58" s="6">
        <v>0</v>
      </c>
      <c r="L58" s="6">
        <v>299</v>
      </c>
      <c r="M58" s="6">
        <v>157</v>
      </c>
      <c r="N58" s="6">
        <f t="shared" si="10"/>
        <v>456</v>
      </c>
      <c r="O58" s="20">
        <v>1</v>
      </c>
      <c r="P58" s="6">
        <v>0</v>
      </c>
      <c r="Q58" s="6">
        <v>0</v>
      </c>
      <c r="R58" s="6">
        <v>0</v>
      </c>
      <c r="S58" s="6">
        <f t="shared" si="5"/>
        <v>0</v>
      </c>
      <c r="T58" s="21">
        <v>0</v>
      </c>
      <c r="U58" s="6">
        <v>278</v>
      </c>
      <c r="V58" s="6">
        <v>242</v>
      </c>
      <c r="W58" s="6">
        <v>209</v>
      </c>
      <c r="X58" s="6">
        <f t="shared" si="6"/>
        <v>729</v>
      </c>
      <c r="Y58" s="22">
        <v>1</v>
      </c>
      <c r="Z58" s="6">
        <v>241</v>
      </c>
      <c r="AA58" s="6">
        <v>0</v>
      </c>
      <c r="AB58" s="6">
        <v>209</v>
      </c>
      <c r="AC58" s="6">
        <f t="shared" si="7"/>
        <v>450</v>
      </c>
      <c r="AD58" s="19">
        <v>1</v>
      </c>
      <c r="AE58" s="23">
        <v>3</v>
      </c>
    </row>
    <row r="59" spans="1:31" x14ac:dyDescent="0.2">
      <c r="A59" s="13">
        <v>50</v>
      </c>
      <c r="B59" s="25" t="s">
        <v>82</v>
      </c>
      <c r="C59" s="25">
        <v>2005</v>
      </c>
      <c r="D59" s="25" t="s">
        <v>14</v>
      </c>
      <c r="E59" s="25" t="s">
        <v>21</v>
      </c>
      <c r="F59" s="15">
        <v>0</v>
      </c>
      <c r="G59" s="6">
        <v>0</v>
      </c>
      <c r="H59" s="6">
        <v>142</v>
      </c>
      <c r="I59" s="6">
        <f t="shared" si="9"/>
        <v>142</v>
      </c>
      <c r="J59" s="19">
        <v>1</v>
      </c>
      <c r="K59" s="6">
        <v>0</v>
      </c>
      <c r="L59" s="6">
        <v>0</v>
      </c>
      <c r="M59" s="6">
        <v>185</v>
      </c>
      <c r="N59" s="6">
        <f t="shared" si="10"/>
        <v>185</v>
      </c>
      <c r="O59" s="20">
        <v>1</v>
      </c>
      <c r="P59" s="15">
        <v>0</v>
      </c>
      <c r="Q59" s="6">
        <v>0</v>
      </c>
      <c r="R59" s="6">
        <v>0</v>
      </c>
      <c r="S59" s="6">
        <f t="shared" si="5"/>
        <v>0</v>
      </c>
      <c r="T59" s="21">
        <v>0</v>
      </c>
      <c r="U59" s="15">
        <v>0</v>
      </c>
      <c r="V59" s="6">
        <v>0</v>
      </c>
      <c r="W59" s="6">
        <v>0</v>
      </c>
      <c r="X59" s="6">
        <f t="shared" si="6"/>
        <v>0</v>
      </c>
      <c r="Y59" s="22">
        <v>0</v>
      </c>
      <c r="Z59" s="15">
        <v>0</v>
      </c>
      <c r="AA59" s="15">
        <v>0</v>
      </c>
      <c r="AB59" s="15">
        <v>194</v>
      </c>
      <c r="AC59" s="6">
        <f t="shared" si="7"/>
        <v>194</v>
      </c>
      <c r="AD59" s="19">
        <v>1</v>
      </c>
      <c r="AE59" s="23">
        <v>3</v>
      </c>
    </row>
    <row r="60" spans="1:31" x14ac:dyDescent="0.2">
      <c r="A60" s="13">
        <v>50</v>
      </c>
      <c r="B60" s="24" t="s">
        <v>83</v>
      </c>
      <c r="C60" s="24">
        <v>2005</v>
      </c>
      <c r="D60" s="24" t="s">
        <v>14</v>
      </c>
      <c r="E60" s="24" t="s">
        <v>80</v>
      </c>
      <c r="F60" s="6">
        <v>0</v>
      </c>
      <c r="G60" s="6">
        <v>0</v>
      </c>
      <c r="H60" s="6">
        <v>0</v>
      </c>
      <c r="I60" s="6">
        <v>0</v>
      </c>
      <c r="J60" s="19">
        <v>0</v>
      </c>
      <c r="K60" s="6">
        <v>0</v>
      </c>
      <c r="L60" s="6">
        <v>0</v>
      </c>
      <c r="M60" s="6">
        <v>0</v>
      </c>
      <c r="N60" s="6">
        <v>0</v>
      </c>
      <c r="O60" s="20">
        <v>0</v>
      </c>
      <c r="P60" s="6">
        <v>802</v>
      </c>
      <c r="Q60" s="6">
        <v>0</v>
      </c>
      <c r="R60" s="6">
        <v>0</v>
      </c>
      <c r="S60" s="6">
        <f t="shared" si="5"/>
        <v>802</v>
      </c>
      <c r="T60" s="21">
        <v>1</v>
      </c>
      <c r="U60" s="6">
        <v>830</v>
      </c>
      <c r="V60" s="6">
        <v>0</v>
      </c>
      <c r="W60" s="6">
        <v>0</v>
      </c>
      <c r="X60" s="6">
        <f t="shared" si="6"/>
        <v>830</v>
      </c>
      <c r="Y60" s="22">
        <v>1</v>
      </c>
      <c r="Z60" s="6">
        <v>802</v>
      </c>
      <c r="AA60" s="6">
        <v>0</v>
      </c>
      <c r="AB60" s="6">
        <v>0</v>
      </c>
      <c r="AC60" s="6">
        <f t="shared" si="7"/>
        <v>802</v>
      </c>
      <c r="AD60" s="19">
        <v>1</v>
      </c>
      <c r="AE60" s="23">
        <v>3</v>
      </c>
    </row>
    <row r="61" spans="1:31" x14ac:dyDescent="0.2">
      <c r="A61" s="13">
        <v>59</v>
      </c>
      <c r="B61" s="24" t="s">
        <v>84</v>
      </c>
      <c r="C61" s="24">
        <v>2005</v>
      </c>
      <c r="D61" s="24" t="s">
        <v>14</v>
      </c>
      <c r="E61" s="24" t="s">
        <v>63</v>
      </c>
      <c r="F61" s="6">
        <v>0</v>
      </c>
      <c r="G61" s="6">
        <v>0</v>
      </c>
      <c r="H61" s="6">
        <v>0</v>
      </c>
      <c r="I61" s="6">
        <v>0</v>
      </c>
      <c r="J61" s="19">
        <v>0</v>
      </c>
      <c r="K61" s="6">
        <v>393</v>
      </c>
      <c r="L61" s="6">
        <v>360</v>
      </c>
      <c r="M61" s="6">
        <v>396</v>
      </c>
      <c r="N61" s="6">
        <f t="shared" ref="N61:N67" si="11">K61+L61+M61</f>
        <v>1149</v>
      </c>
      <c r="O61" s="20">
        <v>2</v>
      </c>
      <c r="P61" s="6">
        <v>0</v>
      </c>
      <c r="Q61" s="6">
        <v>0</v>
      </c>
      <c r="R61" s="6">
        <v>0</v>
      </c>
      <c r="S61" s="6">
        <f t="shared" si="5"/>
        <v>0</v>
      </c>
      <c r="T61" s="21">
        <v>0</v>
      </c>
      <c r="U61" s="6">
        <v>0</v>
      </c>
      <c r="V61" s="6">
        <v>0</v>
      </c>
      <c r="W61" s="6">
        <v>0</v>
      </c>
      <c r="X61" s="6">
        <f t="shared" si="6"/>
        <v>0</v>
      </c>
      <c r="Y61" s="22">
        <v>0</v>
      </c>
      <c r="Z61" s="6">
        <v>0</v>
      </c>
      <c r="AA61" s="6">
        <v>0</v>
      </c>
      <c r="AB61" s="6">
        <v>0</v>
      </c>
      <c r="AC61" s="6">
        <f t="shared" si="7"/>
        <v>0</v>
      </c>
      <c r="AD61" s="19">
        <v>0</v>
      </c>
      <c r="AE61" s="23">
        <v>2</v>
      </c>
    </row>
    <row r="62" spans="1:31" x14ac:dyDescent="0.2">
      <c r="A62" s="13">
        <v>59</v>
      </c>
      <c r="B62" s="25" t="s">
        <v>85</v>
      </c>
      <c r="C62" s="25">
        <v>2005</v>
      </c>
      <c r="D62" s="25" t="s">
        <v>14</v>
      </c>
      <c r="E62" s="25" t="s">
        <v>86</v>
      </c>
      <c r="F62" s="15">
        <v>363</v>
      </c>
      <c r="G62" s="6">
        <v>0</v>
      </c>
      <c r="H62" s="6">
        <v>0</v>
      </c>
      <c r="I62" s="6">
        <f>SUM(F62:H62)</f>
        <v>363</v>
      </c>
      <c r="J62" s="19">
        <v>1</v>
      </c>
      <c r="K62" s="6">
        <v>414</v>
      </c>
      <c r="L62" s="6">
        <v>0</v>
      </c>
      <c r="M62" s="6">
        <v>0</v>
      </c>
      <c r="N62" s="6">
        <f t="shared" si="11"/>
        <v>414</v>
      </c>
      <c r="O62" s="20">
        <v>1</v>
      </c>
      <c r="P62" s="15">
        <v>0</v>
      </c>
      <c r="Q62" s="6">
        <v>0</v>
      </c>
      <c r="R62" s="6">
        <v>0</v>
      </c>
      <c r="S62" s="6">
        <f t="shared" si="5"/>
        <v>0</v>
      </c>
      <c r="T62" s="21">
        <v>0</v>
      </c>
      <c r="U62" s="15">
        <v>0</v>
      </c>
      <c r="V62" s="6">
        <v>0</v>
      </c>
      <c r="W62" s="6">
        <v>0</v>
      </c>
      <c r="X62" s="6">
        <f t="shared" si="6"/>
        <v>0</v>
      </c>
      <c r="Y62" s="22">
        <v>0</v>
      </c>
      <c r="Z62" s="6">
        <v>0</v>
      </c>
      <c r="AA62" s="6">
        <v>0</v>
      </c>
      <c r="AB62" s="6">
        <v>0</v>
      </c>
      <c r="AC62" s="6">
        <f t="shared" si="7"/>
        <v>0</v>
      </c>
      <c r="AD62" s="19">
        <v>0</v>
      </c>
      <c r="AE62" s="23">
        <v>2</v>
      </c>
    </row>
    <row r="63" spans="1:31" x14ac:dyDescent="0.2">
      <c r="A63" s="13">
        <v>59</v>
      </c>
      <c r="B63" s="24" t="s">
        <v>87</v>
      </c>
      <c r="C63" s="24">
        <v>2005</v>
      </c>
      <c r="D63" s="24" t="s">
        <v>14</v>
      </c>
      <c r="E63" s="24" t="s">
        <v>74</v>
      </c>
      <c r="F63" s="6">
        <v>0</v>
      </c>
      <c r="G63" s="6">
        <v>706</v>
      </c>
      <c r="H63" s="6">
        <v>416</v>
      </c>
      <c r="I63" s="6">
        <f>SUM(F63:H63)</f>
        <v>1122</v>
      </c>
      <c r="J63" s="19">
        <v>1</v>
      </c>
      <c r="K63" s="6">
        <v>0</v>
      </c>
      <c r="L63" s="6">
        <v>512</v>
      </c>
      <c r="M63" s="6">
        <v>364</v>
      </c>
      <c r="N63" s="6">
        <f t="shared" si="11"/>
        <v>876</v>
      </c>
      <c r="O63" s="20">
        <v>1</v>
      </c>
      <c r="P63" s="6">
        <v>0</v>
      </c>
      <c r="Q63" s="6">
        <v>0</v>
      </c>
      <c r="R63" s="6">
        <v>0</v>
      </c>
      <c r="S63" s="6">
        <f t="shared" si="5"/>
        <v>0</v>
      </c>
      <c r="T63" s="21">
        <v>0</v>
      </c>
      <c r="U63" s="6">
        <v>0</v>
      </c>
      <c r="V63" s="6">
        <v>0</v>
      </c>
      <c r="W63" s="6">
        <v>0</v>
      </c>
      <c r="X63" s="6">
        <f t="shared" si="6"/>
        <v>0</v>
      </c>
      <c r="Y63" s="22">
        <v>0</v>
      </c>
      <c r="Z63" s="6">
        <v>0</v>
      </c>
      <c r="AA63" s="6">
        <v>0</v>
      </c>
      <c r="AB63" s="6">
        <v>0</v>
      </c>
      <c r="AC63" s="6">
        <f t="shared" si="7"/>
        <v>0</v>
      </c>
      <c r="AD63" s="19">
        <v>0</v>
      </c>
      <c r="AE63" s="23">
        <v>2</v>
      </c>
    </row>
    <row r="64" spans="1:31" x14ac:dyDescent="0.2">
      <c r="A64" s="13">
        <v>59</v>
      </c>
      <c r="B64" s="25" t="s">
        <v>88</v>
      </c>
      <c r="C64" s="25">
        <v>2004</v>
      </c>
      <c r="D64" s="25" t="s">
        <v>14</v>
      </c>
      <c r="E64" s="25" t="s">
        <v>86</v>
      </c>
      <c r="F64" s="15">
        <v>410</v>
      </c>
      <c r="G64" s="6"/>
      <c r="H64" s="6">
        <v>0</v>
      </c>
      <c r="I64" s="6">
        <f>SUM(F64:H64)</f>
        <v>410</v>
      </c>
      <c r="J64" s="19">
        <v>1</v>
      </c>
      <c r="K64" s="6">
        <v>0</v>
      </c>
      <c r="L64" s="6">
        <v>277</v>
      </c>
      <c r="M64" s="6">
        <v>500</v>
      </c>
      <c r="N64" s="6">
        <f t="shared" si="11"/>
        <v>777</v>
      </c>
      <c r="O64" s="20">
        <v>1</v>
      </c>
      <c r="P64" s="15">
        <v>0</v>
      </c>
      <c r="Q64" s="6">
        <v>0</v>
      </c>
      <c r="R64" s="6">
        <v>0</v>
      </c>
      <c r="S64" s="6">
        <f t="shared" si="5"/>
        <v>0</v>
      </c>
      <c r="T64" s="21">
        <v>0</v>
      </c>
      <c r="U64" s="6">
        <v>0</v>
      </c>
      <c r="V64" s="6">
        <v>0</v>
      </c>
      <c r="W64" s="6">
        <v>0</v>
      </c>
      <c r="X64" s="6">
        <f t="shared" si="6"/>
        <v>0</v>
      </c>
      <c r="Y64" s="22">
        <v>0</v>
      </c>
      <c r="Z64" s="6">
        <v>0</v>
      </c>
      <c r="AA64" s="6">
        <v>0</v>
      </c>
      <c r="AB64" s="6">
        <v>0</v>
      </c>
      <c r="AC64" s="6">
        <f t="shared" si="7"/>
        <v>0</v>
      </c>
      <c r="AD64" s="19">
        <v>0</v>
      </c>
      <c r="AE64" s="23">
        <v>2</v>
      </c>
    </row>
    <row r="65" spans="1:31" x14ac:dyDescent="0.2">
      <c r="A65" s="13">
        <v>59</v>
      </c>
      <c r="B65" s="25" t="s">
        <v>89</v>
      </c>
      <c r="C65" s="25">
        <v>2004</v>
      </c>
      <c r="D65" s="25" t="s">
        <v>14</v>
      </c>
      <c r="E65" s="25" t="s">
        <v>37</v>
      </c>
      <c r="F65" s="15">
        <v>82</v>
      </c>
      <c r="G65" s="6"/>
      <c r="H65" s="6">
        <v>346</v>
      </c>
      <c r="I65" s="6">
        <f>SUM(F65:H65)</f>
        <v>428</v>
      </c>
      <c r="J65" s="19">
        <v>1</v>
      </c>
      <c r="K65" s="6">
        <v>0</v>
      </c>
      <c r="L65" s="6">
        <v>0</v>
      </c>
      <c r="M65" s="6">
        <v>508</v>
      </c>
      <c r="N65" s="6">
        <f t="shared" si="11"/>
        <v>508</v>
      </c>
      <c r="O65" s="20">
        <v>1</v>
      </c>
      <c r="P65" s="6">
        <v>0</v>
      </c>
      <c r="Q65" s="6">
        <v>0</v>
      </c>
      <c r="R65" s="6">
        <v>0</v>
      </c>
      <c r="S65" s="6">
        <f t="shared" si="5"/>
        <v>0</v>
      </c>
      <c r="T65" s="21">
        <v>0</v>
      </c>
      <c r="U65" s="6">
        <v>0</v>
      </c>
      <c r="V65" s="6">
        <v>0</v>
      </c>
      <c r="W65" s="6">
        <v>0</v>
      </c>
      <c r="X65" s="6">
        <f t="shared" si="6"/>
        <v>0</v>
      </c>
      <c r="Y65" s="22">
        <v>0</v>
      </c>
      <c r="Z65" s="6">
        <v>0</v>
      </c>
      <c r="AA65" s="6">
        <v>0</v>
      </c>
      <c r="AB65" s="6">
        <v>0</v>
      </c>
      <c r="AC65" s="6">
        <f t="shared" si="7"/>
        <v>0</v>
      </c>
      <c r="AD65" s="19">
        <v>0</v>
      </c>
      <c r="AE65" s="23">
        <v>2</v>
      </c>
    </row>
    <row r="66" spans="1:31" x14ac:dyDescent="0.2">
      <c r="A66" s="13">
        <v>59</v>
      </c>
      <c r="B66" s="25" t="s">
        <v>90</v>
      </c>
      <c r="C66" s="25">
        <v>2005</v>
      </c>
      <c r="D66" s="25" t="s">
        <v>14</v>
      </c>
      <c r="E66" s="25" t="s">
        <v>86</v>
      </c>
      <c r="F66" s="15">
        <v>646</v>
      </c>
      <c r="G66" s="6">
        <v>0</v>
      </c>
      <c r="H66" s="6">
        <v>0</v>
      </c>
      <c r="I66" s="6">
        <f>SUM(F66:H66)</f>
        <v>646</v>
      </c>
      <c r="J66" s="19">
        <v>1</v>
      </c>
      <c r="K66" s="6">
        <v>673</v>
      </c>
      <c r="L66" s="6">
        <v>372</v>
      </c>
      <c r="M66" s="6">
        <v>0</v>
      </c>
      <c r="N66" s="6">
        <f t="shared" si="11"/>
        <v>1045</v>
      </c>
      <c r="O66" s="20">
        <v>1</v>
      </c>
      <c r="P66" s="6">
        <v>0</v>
      </c>
      <c r="Q66" s="6">
        <v>0</v>
      </c>
      <c r="R66" s="6">
        <v>0</v>
      </c>
      <c r="S66" s="6">
        <f t="shared" si="5"/>
        <v>0</v>
      </c>
      <c r="T66" s="21">
        <v>0</v>
      </c>
      <c r="U66" s="6">
        <v>0</v>
      </c>
      <c r="V66" s="6">
        <v>0</v>
      </c>
      <c r="W66" s="6">
        <v>0</v>
      </c>
      <c r="X66" s="6">
        <f t="shared" si="6"/>
        <v>0</v>
      </c>
      <c r="Y66" s="22">
        <v>0</v>
      </c>
      <c r="Z66" s="6">
        <v>0</v>
      </c>
      <c r="AA66" s="6">
        <v>0</v>
      </c>
      <c r="AB66" s="6">
        <v>0</v>
      </c>
      <c r="AC66" s="6">
        <f t="shared" si="7"/>
        <v>0</v>
      </c>
      <c r="AD66" s="19">
        <v>0</v>
      </c>
      <c r="AE66" s="23">
        <v>2</v>
      </c>
    </row>
    <row r="67" spans="1:31" x14ac:dyDescent="0.2">
      <c r="A67" s="13">
        <v>59</v>
      </c>
      <c r="B67" s="24" t="s">
        <v>91</v>
      </c>
      <c r="C67" s="24">
        <v>2005</v>
      </c>
      <c r="D67" s="24" t="s">
        <v>14</v>
      </c>
      <c r="E67" s="24" t="s">
        <v>37</v>
      </c>
      <c r="F67" s="6">
        <v>0</v>
      </c>
      <c r="G67" s="6">
        <v>0</v>
      </c>
      <c r="H67" s="6">
        <v>0</v>
      </c>
      <c r="I67" s="6">
        <v>0</v>
      </c>
      <c r="J67" s="19">
        <v>0</v>
      </c>
      <c r="K67" s="6">
        <v>0</v>
      </c>
      <c r="L67" s="6">
        <v>172</v>
      </c>
      <c r="M67" s="6">
        <v>0</v>
      </c>
      <c r="N67" s="6">
        <f t="shared" si="11"/>
        <v>172</v>
      </c>
      <c r="O67" s="20">
        <v>1</v>
      </c>
      <c r="P67" s="6">
        <v>0</v>
      </c>
      <c r="Q67" s="6">
        <v>0</v>
      </c>
      <c r="R67" s="6">
        <v>0</v>
      </c>
      <c r="S67" s="6">
        <f t="shared" ref="S67:S75" si="12">P67+Q67+R67</f>
        <v>0</v>
      </c>
      <c r="T67" s="21">
        <v>0</v>
      </c>
      <c r="U67" s="6">
        <v>0</v>
      </c>
      <c r="V67" s="6">
        <v>193</v>
      </c>
      <c r="W67" s="6">
        <v>274</v>
      </c>
      <c r="X67" s="6">
        <f t="shared" ref="X67:X98" si="13">U67+V67+W67</f>
        <v>467</v>
      </c>
      <c r="Y67" s="22">
        <v>1</v>
      </c>
      <c r="Z67" s="6">
        <v>0</v>
      </c>
      <c r="AA67" s="6">
        <v>0</v>
      </c>
      <c r="AB67" s="6">
        <v>0</v>
      </c>
      <c r="AC67" s="6">
        <f t="shared" ref="AC67:AC98" si="14">Z67+AA67+AB67</f>
        <v>0</v>
      </c>
      <c r="AD67" s="19">
        <v>0</v>
      </c>
      <c r="AE67" s="23">
        <v>2</v>
      </c>
    </row>
    <row r="68" spans="1:31" x14ac:dyDescent="0.2">
      <c r="A68" s="13">
        <v>59</v>
      </c>
      <c r="B68" s="24" t="s">
        <v>92</v>
      </c>
      <c r="C68" s="24">
        <v>2004</v>
      </c>
      <c r="D68" s="24" t="s">
        <v>14</v>
      </c>
      <c r="E68" s="24" t="s">
        <v>80</v>
      </c>
      <c r="F68" s="6">
        <v>0</v>
      </c>
      <c r="G68" s="6">
        <v>0</v>
      </c>
      <c r="H68" s="6">
        <v>0</v>
      </c>
      <c r="I68" s="6">
        <v>0</v>
      </c>
      <c r="J68" s="19">
        <v>0</v>
      </c>
      <c r="K68" s="6">
        <v>0</v>
      </c>
      <c r="L68" s="6">
        <v>0</v>
      </c>
      <c r="M68" s="6">
        <v>0</v>
      </c>
      <c r="N68" s="6">
        <v>0</v>
      </c>
      <c r="O68" s="20">
        <v>0</v>
      </c>
      <c r="P68" s="6">
        <v>0</v>
      </c>
      <c r="Q68" s="6">
        <v>0</v>
      </c>
      <c r="R68" s="6">
        <v>0</v>
      </c>
      <c r="S68" s="6">
        <f t="shared" si="12"/>
        <v>0</v>
      </c>
      <c r="T68" s="21">
        <v>0</v>
      </c>
      <c r="U68" s="6">
        <v>868</v>
      </c>
      <c r="V68" s="6">
        <v>0</v>
      </c>
      <c r="W68" s="6">
        <v>0</v>
      </c>
      <c r="X68" s="6">
        <f t="shared" si="13"/>
        <v>868</v>
      </c>
      <c r="Y68" s="22">
        <v>2</v>
      </c>
      <c r="Z68" s="6">
        <v>0</v>
      </c>
      <c r="AA68" s="6">
        <v>0</v>
      </c>
      <c r="AB68" s="6">
        <v>0</v>
      </c>
      <c r="AC68" s="6">
        <f t="shared" si="14"/>
        <v>0</v>
      </c>
      <c r="AD68" s="19">
        <v>0</v>
      </c>
      <c r="AE68" s="23">
        <v>2</v>
      </c>
    </row>
    <row r="69" spans="1:31" x14ac:dyDescent="0.2">
      <c r="A69" s="13">
        <v>59</v>
      </c>
      <c r="B69" s="24" t="s">
        <v>93</v>
      </c>
      <c r="C69" s="24">
        <v>2005</v>
      </c>
      <c r="D69" s="24" t="s">
        <v>14</v>
      </c>
      <c r="E69" s="24" t="s">
        <v>74</v>
      </c>
      <c r="F69" s="6">
        <v>0</v>
      </c>
      <c r="G69" s="6">
        <v>0</v>
      </c>
      <c r="H69" s="6">
        <v>364</v>
      </c>
      <c r="I69" s="6">
        <f t="shared" ref="I69:I75" si="15">SUM(F69:H69)</f>
        <v>364</v>
      </c>
      <c r="J69" s="19">
        <v>1</v>
      </c>
      <c r="K69" s="6">
        <v>0</v>
      </c>
      <c r="L69" s="6">
        <v>0</v>
      </c>
      <c r="M69" s="6">
        <v>0</v>
      </c>
      <c r="N69" s="6">
        <f t="shared" ref="N69:N93" si="16">K69+L69+M69</f>
        <v>0</v>
      </c>
      <c r="O69" s="20">
        <v>0</v>
      </c>
      <c r="P69" s="6">
        <v>0</v>
      </c>
      <c r="Q69" s="6">
        <v>0</v>
      </c>
      <c r="R69" s="6">
        <v>0</v>
      </c>
      <c r="S69" s="6">
        <f t="shared" si="12"/>
        <v>0</v>
      </c>
      <c r="T69" s="21">
        <v>0</v>
      </c>
      <c r="U69" s="15">
        <v>0</v>
      </c>
      <c r="V69" s="6">
        <v>0</v>
      </c>
      <c r="W69" s="6">
        <v>0</v>
      </c>
      <c r="X69" s="6">
        <f t="shared" si="13"/>
        <v>0</v>
      </c>
      <c r="Y69" s="22">
        <v>0</v>
      </c>
      <c r="Z69" s="6">
        <v>363</v>
      </c>
      <c r="AA69" s="6">
        <v>0</v>
      </c>
      <c r="AB69" s="6">
        <v>0</v>
      </c>
      <c r="AC69" s="6">
        <f t="shared" si="14"/>
        <v>363</v>
      </c>
      <c r="AD69" s="19">
        <v>1</v>
      </c>
      <c r="AE69" s="23">
        <v>2</v>
      </c>
    </row>
    <row r="70" spans="1:31" x14ac:dyDescent="0.2">
      <c r="A70" s="13">
        <v>59</v>
      </c>
      <c r="B70" s="25" t="s">
        <v>94</v>
      </c>
      <c r="C70" s="25">
        <v>2005</v>
      </c>
      <c r="D70" s="25" t="s">
        <v>14</v>
      </c>
      <c r="E70" s="25" t="s">
        <v>55</v>
      </c>
      <c r="F70" s="15">
        <v>262</v>
      </c>
      <c r="G70" s="6">
        <v>658</v>
      </c>
      <c r="H70" s="6">
        <v>255</v>
      </c>
      <c r="I70" s="6">
        <f t="shared" si="15"/>
        <v>1175</v>
      </c>
      <c r="J70" s="19">
        <v>1</v>
      </c>
      <c r="K70" s="6">
        <v>0</v>
      </c>
      <c r="L70" s="6">
        <v>0</v>
      </c>
      <c r="M70" s="6">
        <v>0</v>
      </c>
      <c r="N70" s="6">
        <f t="shared" si="16"/>
        <v>0</v>
      </c>
      <c r="O70" s="20">
        <v>0</v>
      </c>
      <c r="P70" s="15">
        <v>0</v>
      </c>
      <c r="Q70" s="6">
        <v>0</v>
      </c>
      <c r="R70" s="6">
        <v>0</v>
      </c>
      <c r="S70" s="6">
        <f t="shared" si="12"/>
        <v>0</v>
      </c>
      <c r="T70" s="21">
        <v>0</v>
      </c>
      <c r="U70" s="15">
        <v>0</v>
      </c>
      <c r="V70" s="6">
        <v>0</v>
      </c>
      <c r="W70" s="6">
        <v>0</v>
      </c>
      <c r="X70" s="6">
        <f t="shared" si="13"/>
        <v>0</v>
      </c>
      <c r="Y70" s="22">
        <v>0</v>
      </c>
      <c r="Z70" s="15">
        <v>0</v>
      </c>
      <c r="AA70" s="15">
        <v>658</v>
      </c>
      <c r="AB70" s="15">
        <v>0</v>
      </c>
      <c r="AC70" s="6">
        <f t="shared" si="14"/>
        <v>658</v>
      </c>
      <c r="AD70" s="19">
        <v>1</v>
      </c>
      <c r="AE70" s="23">
        <v>2</v>
      </c>
    </row>
    <row r="71" spans="1:31" x14ac:dyDescent="0.2">
      <c r="A71" s="13">
        <v>59</v>
      </c>
      <c r="B71" s="25" t="s">
        <v>95</v>
      </c>
      <c r="C71" s="25">
        <v>2005</v>
      </c>
      <c r="D71" s="25" t="s">
        <v>14</v>
      </c>
      <c r="E71" s="25" t="s">
        <v>55</v>
      </c>
      <c r="F71" s="15">
        <v>427</v>
      </c>
      <c r="G71" s="6">
        <v>0</v>
      </c>
      <c r="H71" s="6">
        <v>0</v>
      </c>
      <c r="I71" s="6">
        <f t="shared" si="15"/>
        <v>427</v>
      </c>
      <c r="J71" s="19">
        <v>1</v>
      </c>
      <c r="K71" s="6">
        <v>0</v>
      </c>
      <c r="L71" s="6">
        <v>0</v>
      </c>
      <c r="M71" s="6">
        <v>0</v>
      </c>
      <c r="N71" s="6">
        <f t="shared" si="16"/>
        <v>0</v>
      </c>
      <c r="O71" s="20">
        <v>0</v>
      </c>
      <c r="P71" s="15">
        <v>0</v>
      </c>
      <c r="Q71" s="6">
        <v>0</v>
      </c>
      <c r="R71" s="6">
        <v>0</v>
      </c>
      <c r="S71" s="6">
        <f t="shared" si="12"/>
        <v>0</v>
      </c>
      <c r="T71" s="21">
        <v>0</v>
      </c>
      <c r="U71" s="15">
        <v>0</v>
      </c>
      <c r="V71" s="6">
        <v>0</v>
      </c>
      <c r="W71" s="6">
        <v>0</v>
      </c>
      <c r="X71" s="6">
        <f t="shared" si="13"/>
        <v>0</v>
      </c>
      <c r="Y71" s="22">
        <v>0</v>
      </c>
      <c r="Z71" s="6">
        <v>404</v>
      </c>
      <c r="AA71" s="6">
        <v>0</v>
      </c>
      <c r="AB71" s="6">
        <v>0</v>
      </c>
      <c r="AC71" s="6">
        <f t="shared" si="14"/>
        <v>404</v>
      </c>
      <c r="AD71" s="19">
        <v>1</v>
      </c>
      <c r="AE71" s="23">
        <v>2</v>
      </c>
    </row>
    <row r="72" spans="1:31" x14ac:dyDescent="0.2">
      <c r="A72" s="13">
        <v>70</v>
      </c>
      <c r="B72" s="25" t="s">
        <v>96</v>
      </c>
      <c r="C72" s="25">
        <v>2005</v>
      </c>
      <c r="D72" s="25" t="s">
        <v>14</v>
      </c>
      <c r="E72" s="25" t="s">
        <v>55</v>
      </c>
      <c r="F72" s="15">
        <v>350</v>
      </c>
      <c r="G72" s="6">
        <v>0</v>
      </c>
      <c r="H72" s="6">
        <v>204</v>
      </c>
      <c r="I72" s="6">
        <f t="shared" si="15"/>
        <v>554</v>
      </c>
      <c r="J72" s="19">
        <v>1</v>
      </c>
      <c r="K72" s="6">
        <v>0</v>
      </c>
      <c r="L72" s="6">
        <v>0</v>
      </c>
      <c r="M72" s="6">
        <v>0</v>
      </c>
      <c r="N72" s="6">
        <f t="shared" si="16"/>
        <v>0</v>
      </c>
      <c r="O72" s="20">
        <v>0</v>
      </c>
      <c r="P72" s="6">
        <v>0</v>
      </c>
      <c r="Q72" s="6">
        <v>0</v>
      </c>
      <c r="R72" s="6">
        <v>0</v>
      </c>
      <c r="S72" s="6">
        <f t="shared" si="12"/>
        <v>0</v>
      </c>
      <c r="T72" s="21">
        <v>0</v>
      </c>
      <c r="U72" s="6">
        <v>0</v>
      </c>
      <c r="V72" s="6">
        <v>0</v>
      </c>
      <c r="W72" s="6">
        <v>0</v>
      </c>
      <c r="X72" s="6">
        <f t="shared" si="13"/>
        <v>0</v>
      </c>
      <c r="Y72" s="22">
        <v>0</v>
      </c>
      <c r="Z72" s="6">
        <v>392</v>
      </c>
      <c r="AA72" s="6">
        <v>0</v>
      </c>
      <c r="AB72" s="6">
        <v>0</v>
      </c>
      <c r="AC72" s="6">
        <f t="shared" si="14"/>
        <v>392</v>
      </c>
      <c r="AD72" s="19">
        <v>1</v>
      </c>
      <c r="AE72" s="23">
        <v>2</v>
      </c>
    </row>
    <row r="73" spans="1:31" x14ac:dyDescent="0.2">
      <c r="A73" s="13">
        <v>71</v>
      </c>
      <c r="B73" s="25" t="s">
        <v>97</v>
      </c>
      <c r="C73" s="25">
        <v>2005</v>
      </c>
      <c r="D73" s="25" t="s">
        <v>14</v>
      </c>
      <c r="E73" s="25" t="s">
        <v>55</v>
      </c>
      <c r="F73" s="15">
        <v>404</v>
      </c>
      <c r="G73" s="6">
        <v>0</v>
      </c>
      <c r="H73" s="6">
        <v>0</v>
      </c>
      <c r="I73" s="6">
        <f t="shared" si="15"/>
        <v>404</v>
      </c>
      <c r="J73" s="19">
        <v>1</v>
      </c>
      <c r="K73" s="6">
        <v>0</v>
      </c>
      <c r="L73" s="6">
        <v>0</v>
      </c>
      <c r="M73" s="6">
        <v>0</v>
      </c>
      <c r="N73" s="6">
        <f t="shared" si="16"/>
        <v>0</v>
      </c>
      <c r="O73" s="20">
        <v>0</v>
      </c>
      <c r="P73" s="15">
        <v>0</v>
      </c>
      <c r="Q73" s="6">
        <v>0</v>
      </c>
      <c r="R73" s="6">
        <v>0</v>
      </c>
      <c r="S73" s="6">
        <f t="shared" si="12"/>
        <v>0</v>
      </c>
      <c r="T73" s="21">
        <v>0</v>
      </c>
      <c r="U73" s="15">
        <v>0</v>
      </c>
      <c r="V73" s="6">
        <v>0</v>
      </c>
      <c r="W73" s="6">
        <v>0</v>
      </c>
      <c r="X73" s="6">
        <f t="shared" si="13"/>
        <v>0</v>
      </c>
      <c r="Y73" s="22">
        <v>0</v>
      </c>
      <c r="Z73" s="15">
        <v>0</v>
      </c>
      <c r="AA73" s="15">
        <v>0</v>
      </c>
      <c r="AB73" s="15">
        <v>0</v>
      </c>
      <c r="AC73" s="6">
        <f t="shared" si="14"/>
        <v>0</v>
      </c>
      <c r="AD73" s="19">
        <v>0</v>
      </c>
      <c r="AE73" s="23">
        <v>1</v>
      </c>
    </row>
    <row r="74" spans="1:31" x14ac:dyDescent="0.2">
      <c r="A74" s="13">
        <v>71</v>
      </c>
      <c r="B74" s="25" t="s">
        <v>98</v>
      </c>
      <c r="C74" s="25">
        <v>2005</v>
      </c>
      <c r="D74" s="25" t="s">
        <v>14</v>
      </c>
      <c r="E74" s="25" t="s">
        <v>55</v>
      </c>
      <c r="F74" s="15">
        <v>350</v>
      </c>
      <c r="G74" s="6">
        <v>0</v>
      </c>
      <c r="H74" s="6">
        <v>0</v>
      </c>
      <c r="I74" s="6">
        <f t="shared" si="15"/>
        <v>350</v>
      </c>
      <c r="J74" s="19">
        <v>1</v>
      </c>
      <c r="K74" s="6">
        <v>0</v>
      </c>
      <c r="L74" s="6">
        <v>0</v>
      </c>
      <c r="M74" s="6">
        <v>0</v>
      </c>
      <c r="N74" s="6">
        <f t="shared" si="16"/>
        <v>0</v>
      </c>
      <c r="O74" s="20">
        <v>0</v>
      </c>
      <c r="P74" s="15">
        <v>0</v>
      </c>
      <c r="Q74" s="6">
        <v>0</v>
      </c>
      <c r="R74" s="6">
        <v>0</v>
      </c>
      <c r="S74" s="6">
        <f t="shared" si="12"/>
        <v>0</v>
      </c>
      <c r="T74" s="21">
        <v>0</v>
      </c>
      <c r="U74" s="15">
        <v>0</v>
      </c>
      <c r="V74" s="6">
        <v>0</v>
      </c>
      <c r="W74" s="6">
        <v>0</v>
      </c>
      <c r="X74" s="6">
        <f t="shared" si="13"/>
        <v>0</v>
      </c>
      <c r="Y74" s="22">
        <v>0</v>
      </c>
      <c r="Z74" s="15">
        <v>0</v>
      </c>
      <c r="AA74" s="15">
        <v>0</v>
      </c>
      <c r="AB74" s="15">
        <v>0</v>
      </c>
      <c r="AC74" s="6">
        <f t="shared" si="14"/>
        <v>0</v>
      </c>
      <c r="AD74" s="19">
        <v>0</v>
      </c>
      <c r="AE74" s="23">
        <v>1</v>
      </c>
    </row>
    <row r="75" spans="1:31" x14ac:dyDescent="0.2">
      <c r="A75" s="13">
        <v>71</v>
      </c>
      <c r="B75" s="25" t="s">
        <v>99</v>
      </c>
      <c r="C75" s="25">
        <v>2005</v>
      </c>
      <c r="D75" s="25" t="s">
        <v>14</v>
      </c>
      <c r="E75" s="25" t="s">
        <v>55</v>
      </c>
      <c r="F75" s="15">
        <v>401</v>
      </c>
      <c r="G75" s="6">
        <v>0</v>
      </c>
      <c r="H75" s="6">
        <v>362</v>
      </c>
      <c r="I75" s="6">
        <f t="shared" si="15"/>
        <v>763</v>
      </c>
      <c r="J75" s="19">
        <v>1</v>
      </c>
      <c r="K75" s="6">
        <v>0</v>
      </c>
      <c r="L75" s="6">
        <v>0</v>
      </c>
      <c r="M75" s="6">
        <v>0</v>
      </c>
      <c r="N75" s="6">
        <f t="shared" si="16"/>
        <v>0</v>
      </c>
      <c r="O75" s="20">
        <v>0</v>
      </c>
      <c r="P75" s="15">
        <v>0</v>
      </c>
      <c r="Q75" s="6">
        <v>0</v>
      </c>
      <c r="R75" s="6">
        <v>0</v>
      </c>
      <c r="S75" s="6">
        <f t="shared" si="12"/>
        <v>0</v>
      </c>
      <c r="T75" s="21">
        <v>0</v>
      </c>
      <c r="U75" s="15">
        <v>0</v>
      </c>
      <c r="V75" s="6">
        <v>0</v>
      </c>
      <c r="W75" s="6">
        <v>0</v>
      </c>
      <c r="X75" s="6">
        <f t="shared" si="13"/>
        <v>0</v>
      </c>
      <c r="Y75" s="22">
        <v>0</v>
      </c>
      <c r="Z75" s="15">
        <v>0</v>
      </c>
      <c r="AA75" s="15">
        <v>0</v>
      </c>
      <c r="AB75" s="15">
        <v>0</v>
      </c>
      <c r="AC75" s="6">
        <f t="shared" si="14"/>
        <v>0</v>
      </c>
      <c r="AD75" s="19">
        <v>0</v>
      </c>
      <c r="AE75" s="23">
        <v>1</v>
      </c>
    </row>
    <row r="76" spans="1:31" x14ac:dyDescent="0.2">
      <c r="A76" s="13">
        <v>71</v>
      </c>
      <c r="B76" s="24" t="s">
        <v>100</v>
      </c>
      <c r="C76" s="24">
        <v>2005</v>
      </c>
      <c r="D76" s="24" t="s">
        <v>14</v>
      </c>
      <c r="E76" s="24" t="s">
        <v>101</v>
      </c>
      <c r="F76" s="6">
        <v>0</v>
      </c>
      <c r="G76" s="6">
        <v>0</v>
      </c>
      <c r="H76" s="6">
        <v>0</v>
      </c>
      <c r="I76" s="6">
        <v>0</v>
      </c>
      <c r="J76" s="19">
        <v>0</v>
      </c>
      <c r="K76" s="6">
        <v>567</v>
      </c>
      <c r="L76" s="6">
        <v>0</v>
      </c>
      <c r="M76" s="6">
        <v>0</v>
      </c>
      <c r="N76" s="6">
        <f t="shared" si="16"/>
        <v>567</v>
      </c>
      <c r="O76" s="20">
        <v>1</v>
      </c>
      <c r="P76" s="6">
        <v>0</v>
      </c>
      <c r="Q76" s="6">
        <v>0</v>
      </c>
      <c r="R76" s="6">
        <v>0</v>
      </c>
      <c r="S76" s="6">
        <v>0</v>
      </c>
      <c r="T76" s="21">
        <v>0</v>
      </c>
      <c r="U76" s="15">
        <v>0</v>
      </c>
      <c r="V76" s="6">
        <v>0</v>
      </c>
      <c r="W76" s="6">
        <v>0</v>
      </c>
      <c r="X76" s="6">
        <f t="shared" si="13"/>
        <v>0</v>
      </c>
      <c r="Y76" s="22">
        <v>0</v>
      </c>
      <c r="Z76" s="15">
        <v>0</v>
      </c>
      <c r="AA76" s="15">
        <v>0</v>
      </c>
      <c r="AB76" s="15">
        <v>0</v>
      </c>
      <c r="AC76" s="6">
        <f t="shared" si="14"/>
        <v>0</v>
      </c>
      <c r="AD76" s="19">
        <v>0</v>
      </c>
      <c r="AE76" s="23">
        <v>1</v>
      </c>
    </row>
    <row r="77" spans="1:31" x14ac:dyDescent="0.2">
      <c r="A77" s="13">
        <v>71</v>
      </c>
      <c r="B77" s="24" t="s">
        <v>102</v>
      </c>
      <c r="C77" s="24">
        <v>2005</v>
      </c>
      <c r="D77" s="24" t="s">
        <v>14</v>
      </c>
      <c r="E77" s="24" t="s">
        <v>101</v>
      </c>
      <c r="F77" s="6">
        <v>0</v>
      </c>
      <c r="G77" s="6">
        <v>0</v>
      </c>
      <c r="H77" s="6">
        <v>0</v>
      </c>
      <c r="I77" s="6">
        <v>0</v>
      </c>
      <c r="J77" s="19">
        <v>0</v>
      </c>
      <c r="K77" s="6">
        <v>460</v>
      </c>
      <c r="L77" s="6">
        <v>539</v>
      </c>
      <c r="M77" s="6">
        <v>0</v>
      </c>
      <c r="N77" s="6">
        <f t="shared" si="16"/>
        <v>999</v>
      </c>
      <c r="O77" s="20">
        <v>1</v>
      </c>
      <c r="P77" s="6">
        <v>0</v>
      </c>
      <c r="Q77" s="6">
        <v>0</v>
      </c>
      <c r="R77" s="6">
        <v>0</v>
      </c>
      <c r="S77" s="6">
        <f t="shared" ref="S77:S98" si="17">P77+Q77+R77</f>
        <v>0</v>
      </c>
      <c r="T77" s="21">
        <v>0</v>
      </c>
      <c r="U77" s="15">
        <v>0</v>
      </c>
      <c r="V77" s="6">
        <v>0</v>
      </c>
      <c r="W77" s="6">
        <v>0</v>
      </c>
      <c r="X77" s="6">
        <f t="shared" si="13"/>
        <v>0</v>
      </c>
      <c r="Y77" s="22">
        <v>0</v>
      </c>
      <c r="Z77" s="15">
        <v>0</v>
      </c>
      <c r="AA77" s="15">
        <v>0</v>
      </c>
      <c r="AB77" s="15">
        <v>0</v>
      </c>
      <c r="AC77" s="6">
        <f t="shared" si="14"/>
        <v>0</v>
      </c>
      <c r="AD77" s="19">
        <v>0</v>
      </c>
      <c r="AE77" s="23">
        <v>1</v>
      </c>
    </row>
    <row r="78" spans="1:31" x14ac:dyDescent="0.2">
      <c r="A78" s="13">
        <v>71</v>
      </c>
      <c r="B78" s="25" t="s">
        <v>103</v>
      </c>
      <c r="C78" s="25">
        <v>2005</v>
      </c>
      <c r="D78" s="25" t="s">
        <v>14</v>
      </c>
      <c r="E78" s="25" t="s">
        <v>80</v>
      </c>
      <c r="F78" s="15">
        <v>181</v>
      </c>
      <c r="G78" s="6">
        <v>0</v>
      </c>
      <c r="H78" s="6">
        <v>213</v>
      </c>
      <c r="I78" s="6">
        <f t="shared" ref="I78:I83" si="18">SUM(F78:H78)</f>
        <v>394</v>
      </c>
      <c r="J78" s="19">
        <v>1</v>
      </c>
      <c r="K78" s="6">
        <v>0</v>
      </c>
      <c r="L78" s="6">
        <v>0</v>
      </c>
      <c r="M78" s="6">
        <v>0</v>
      </c>
      <c r="N78" s="6">
        <f t="shared" si="16"/>
        <v>0</v>
      </c>
      <c r="O78" s="20">
        <v>0</v>
      </c>
      <c r="P78" s="6">
        <v>0</v>
      </c>
      <c r="Q78" s="6">
        <v>0</v>
      </c>
      <c r="R78" s="6">
        <v>0</v>
      </c>
      <c r="S78" s="6">
        <f t="shared" si="17"/>
        <v>0</v>
      </c>
      <c r="T78" s="21">
        <v>0</v>
      </c>
      <c r="U78" s="15">
        <v>0</v>
      </c>
      <c r="V78" s="6">
        <v>0</v>
      </c>
      <c r="W78" s="6">
        <v>0</v>
      </c>
      <c r="X78" s="6">
        <f t="shared" si="13"/>
        <v>0</v>
      </c>
      <c r="Y78" s="22">
        <v>0</v>
      </c>
      <c r="Z78" s="15">
        <v>0</v>
      </c>
      <c r="AA78" s="15">
        <v>0</v>
      </c>
      <c r="AB78" s="15">
        <v>0</v>
      </c>
      <c r="AC78" s="6">
        <f t="shared" si="14"/>
        <v>0</v>
      </c>
      <c r="AD78" s="19">
        <v>0</v>
      </c>
      <c r="AE78" s="23">
        <v>1</v>
      </c>
    </row>
    <row r="79" spans="1:31" x14ac:dyDescent="0.2">
      <c r="A79" s="13">
        <v>71</v>
      </c>
      <c r="B79" s="25" t="s">
        <v>104</v>
      </c>
      <c r="C79" s="25">
        <v>2005</v>
      </c>
      <c r="D79" s="25" t="s">
        <v>14</v>
      </c>
      <c r="E79" s="25" t="s">
        <v>55</v>
      </c>
      <c r="F79" s="15">
        <v>404</v>
      </c>
      <c r="G79" s="6">
        <v>0</v>
      </c>
      <c r="H79" s="6">
        <v>312</v>
      </c>
      <c r="I79" s="6">
        <f t="shared" si="18"/>
        <v>716</v>
      </c>
      <c r="J79" s="19">
        <v>1</v>
      </c>
      <c r="K79" s="6">
        <v>0</v>
      </c>
      <c r="L79" s="6">
        <v>0</v>
      </c>
      <c r="M79" s="6">
        <v>0</v>
      </c>
      <c r="N79" s="6">
        <f t="shared" si="16"/>
        <v>0</v>
      </c>
      <c r="O79" s="20">
        <v>0</v>
      </c>
      <c r="P79" s="15">
        <v>0</v>
      </c>
      <c r="Q79" s="6">
        <v>0</v>
      </c>
      <c r="R79" s="6">
        <v>0</v>
      </c>
      <c r="S79" s="6">
        <f t="shared" si="17"/>
        <v>0</v>
      </c>
      <c r="T79" s="21">
        <v>0</v>
      </c>
      <c r="U79" s="15">
        <v>0</v>
      </c>
      <c r="V79" s="6">
        <v>0</v>
      </c>
      <c r="W79" s="6">
        <v>0</v>
      </c>
      <c r="X79" s="6">
        <f t="shared" si="13"/>
        <v>0</v>
      </c>
      <c r="Y79" s="22">
        <v>0</v>
      </c>
      <c r="Z79" s="15">
        <v>0</v>
      </c>
      <c r="AA79" s="15">
        <v>0</v>
      </c>
      <c r="AB79" s="15">
        <v>0</v>
      </c>
      <c r="AC79" s="6">
        <f t="shared" si="14"/>
        <v>0</v>
      </c>
      <c r="AD79" s="19">
        <v>0</v>
      </c>
      <c r="AE79" s="23">
        <v>1</v>
      </c>
    </row>
    <row r="80" spans="1:31" x14ac:dyDescent="0.2">
      <c r="A80" s="13">
        <v>71</v>
      </c>
      <c r="B80" s="25" t="s">
        <v>105</v>
      </c>
      <c r="C80" s="25">
        <v>2005</v>
      </c>
      <c r="D80" s="25" t="s">
        <v>14</v>
      </c>
      <c r="E80" s="25" t="s">
        <v>30</v>
      </c>
      <c r="F80" s="15">
        <v>358</v>
      </c>
      <c r="G80" s="6">
        <v>0</v>
      </c>
      <c r="H80" s="6">
        <v>209</v>
      </c>
      <c r="I80" s="6">
        <f t="shared" si="18"/>
        <v>567</v>
      </c>
      <c r="J80" s="19">
        <v>1</v>
      </c>
      <c r="K80" s="6">
        <v>0</v>
      </c>
      <c r="L80" s="6">
        <v>0</v>
      </c>
      <c r="M80" s="6">
        <v>0</v>
      </c>
      <c r="N80" s="6">
        <f t="shared" si="16"/>
        <v>0</v>
      </c>
      <c r="O80" s="20">
        <v>0</v>
      </c>
      <c r="P80" s="15">
        <v>0</v>
      </c>
      <c r="Q80" s="6">
        <v>0</v>
      </c>
      <c r="R80" s="6">
        <v>0</v>
      </c>
      <c r="S80" s="6">
        <f t="shared" si="17"/>
        <v>0</v>
      </c>
      <c r="T80" s="21">
        <v>0</v>
      </c>
      <c r="U80" s="15">
        <v>0</v>
      </c>
      <c r="V80" s="6">
        <v>0</v>
      </c>
      <c r="W80" s="6">
        <v>0</v>
      </c>
      <c r="X80" s="6">
        <f t="shared" si="13"/>
        <v>0</v>
      </c>
      <c r="Y80" s="22">
        <v>0</v>
      </c>
      <c r="Z80" s="15">
        <v>0</v>
      </c>
      <c r="AA80" s="15">
        <v>0</v>
      </c>
      <c r="AB80" s="15">
        <v>0</v>
      </c>
      <c r="AC80" s="6">
        <f t="shared" si="14"/>
        <v>0</v>
      </c>
      <c r="AD80" s="19">
        <v>0</v>
      </c>
      <c r="AE80" s="23">
        <v>1</v>
      </c>
    </row>
    <row r="81" spans="1:31" x14ac:dyDescent="0.2">
      <c r="A81" s="13">
        <v>71</v>
      </c>
      <c r="B81" s="25" t="s">
        <v>106</v>
      </c>
      <c r="C81" s="25">
        <v>2005</v>
      </c>
      <c r="D81" s="25" t="s">
        <v>14</v>
      </c>
      <c r="E81" s="25" t="s">
        <v>55</v>
      </c>
      <c r="F81" s="15">
        <v>417</v>
      </c>
      <c r="G81" s="6">
        <v>0</v>
      </c>
      <c r="H81" s="6">
        <v>322</v>
      </c>
      <c r="I81" s="6">
        <f t="shared" si="18"/>
        <v>739</v>
      </c>
      <c r="J81" s="19">
        <v>1</v>
      </c>
      <c r="K81" s="6">
        <v>0</v>
      </c>
      <c r="L81" s="6">
        <v>0</v>
      </c>
      <c r="M81" s="6">
        <v>0</v>
      </c>
      <c r="N81" s="6">
        <f t="shared" si="16"/>
        <v>0</v>
      </c>
      <c r="O81" s="20">
        <v>0</v>
      </c>
      <c r="P81" s="6">
        <v>0</v>
      </c>
      <c r="Q81" s="6">
        <v>0</v>
      </c>
      <c r="R81" s="6">
        <v>0</v>
      </c>
      <c r="S81" s="6">
        <f t="shared" si="17"/>
        <v>0</v>
      </c>
      <c r="T81" s="21">
        <v>0</v>
      </c>
      <c r="U81" s="15">
        <v>0</v>
      </c>
      <c r="V81" s="6">
        <v>0</v>
      </c>
      <c r="W81" s="6">
        <v>0</v>
      </c>
      <c r="X81" s="6">
        <f t="shared" si="13"/>
        <v>0</v>
      </c>
      <c r="Y81" s="22">
        <v>0</v>
      </c>
      <c r="Z81" s="15">
        <v>0</v>
      </c>
      <c r="AA81" s="15">
        <v>0</v>
      </c>
      <c r="AB81" s="15">
        <v>0</v>
      </c>
      <c r="AC81" s="6">
        <f t="shared" si="14"/>
        <v>0</v>
      </c>
      <c r="AD81" s="19">
        <v>0</v>
      </c>
      <c r="AE81" s="23">
        <v>1</v>
      </c>
    </row>
    <row r="82" spans="1:31" x14ac:dyDescent="0.2">
      <c r="A82" s="13">
        <v>71</v>
      </c>
      <c r="B82" s="25" t="s">
        <v>107</v>
      </c>
      <c r="C82" s="25">
        <v>2005</v>
      </c>
      <c r="D82" s="25" t="s">
        <v>14</v>
      </c>
      <c r="E82" s="25" t="s">
        <v>30</v>
      </c>
      <c r="F82" s="15">
        <v>217</v>
      </c>
      <c r="G82" s="6">
        <v>609</v>
      </c>
      <c r="H82" s="6">
        <v>0</v>
      </c>
      <c r="I82" s="6">
        <f t="shared" si="18"/>
        <v>826</v>
      </c>
      <c r="J82" s="19">
        <v>1</v>
      </c>
      <c r="K82" s="6">
        <v>0</v>
      </c>
      <c r="L82" s="6">
        <v>0</v>
      </c>
      <c r="M82" s="6">
        <v>0</v>
      </c>
      <c r="N82" s="6">
        <f t="shared" si="16"/>
        <v>0</v>
      </c>
      <c r="O82" s="20">
        <v>0</v>
      </c>
      <c r="P82" s="6">
        <v>0</v>
      </c>
      <c r="Q82" s="6">
        <v>0</v>
      </c>
      <c r="R82" s="6">
        <v>0</v>
      </c>
      <c r="S82" s="6">
        <f t="shared" si="17"/>
        <v>0</v>
      </c>
      <c r="T82" s="21">
        <v>0</v>
      </c>
      <c r="U82" s="15">
        <v>0</v>
      </c>
      <c r="V82" s="6">
        <v>0</v>
      </c>
      <c r="W82" s="6">
        <v>0</v>
      </c>
      <c r="X82" s="6">
        <f t="shared" si="13"/>
        <v>0</v>
      </c>
      <c r="Y82" s="22">
        <v>0</v>
      </c>
      <c r="Z82" s="15">
        <v>0</v>
      </c>
      <c r="AA82" s="15">
        <v>0</v>
      </c>
      <c r="AB82" s="15">
        <v>0</v>
      </c>
      <c r="AC82" s="6">
        <f t="shared" si="14"/>
        <v>0</v>
      </c>
      <c r="AD82" s="19">
        <v>0</v>
      </c>
      <c r="AE82" s="23">
        <v>1</v>
      </c>
    </row>
    <row r="83" spans="1:31" x14ac:dyDescent="0.2">
      <c r="A83" s="13">
        <v>71</v>
      </c>
      <c r="B83" s="25" t="s">
        <v>108</v>
      </c>
      <c r="C83" s="25">
        <v>2005</v>
      </c>
      <c r="D83" s="25" t="s">
        <v>14</v>
      </c>
      <c r="E83" s="25" t="s">
        <v>55</v>
      </c>
      <c r="F83" s="15">
        <v>385</v>
      </c>
      <c r="G83" s="6">
        <v>561</v>
      </c>
      <c r="H83" s="6">
        <v>139</v>
      </c>
      <c r="I83" s="6">
        <f t="shared" si="18"/>
        <v>1085</v>
      </c>
      <c r="J83" s="19">
        <v>1</v>
      </c>
      <c r="K83" s="6">
        <v>0</v>
      </c>
      <c r="L83" s="6">
        <v>0</v>
      </c>
      <c r="M83" s="6">
        <v>0</v>
      </c>
      <c r="N83" s="6">
        <f t="shared" si="16"/>
        <v>0</v>
      </c>
      <c r="O83" s="20">
        <v>0</v>
      </c>
      <c r="P83" s="6">
        <v>0</v>
      </c>
      <c r="Q83" s="6">
        <v>0</v>
      </c>
      <c r="R83" s="6">
        <v>0</v>
      </c>
      <c r="S83" s="6">
        <f t="shared" si="17"/>
        <v>0</v>
      </c>
      <c r="T83" s="21">
        <v>0</v>
      </c>
      <c r="U83" s="15">
        <v>0</v>
      </c>
      <c r="V83" s="6">
        <v>0</v>
      </c>
      <c r="W83" s="6">
        <v>0</v>
      </c>
      <c r="X83" s="6">
        <f t="shared" si="13"/>
        <v>0</v>
      </c>
      <c r="Y83" s="22">
        <v>0</v>
      </c>
      <c r="Z83" s="15">
        <v>0</v>
      </c>
      <c r="AA83" s="15">
        <v>0</v>
      </c>
      <c r="AB83" s="15">
        <v>0</v>
      </c>
      <c r="AC83" s="6">
        <f t="shared" si="14"/>
        <v>0</v>
      </c>
      <c r="AD83" s="19">
        <v>0</v>
      </c>
      <c r="AE83" s="23">
        <v>1</v>
      </c>
    </row>
    <row r="84" spans="1:31" x14ac:dyDescent="0.2">
      <c r="A84" s="13">
        <v>71</v>
      </c>
      <c r="B84" s="24" t="s">
        <v>109</v>
      </c>
      <c r="C84" s="24">
        <v>2005</v>
      </c>
      <c r="D84" s="24" t="s">
        <v>14</v>
      </c>
      <c r="E84" s="24" t="s">
        <v>101</v>
      </c>
      <c r="F84" s="6">
        <v>0</v>
      </c>
      <c r="G84" s="6">
        <v>0</v>
      </c>
      <c r="H84" s="6">
        <v>0</v>
      </c>
      <c r="I84" s="6">
        <v>0</v>
      </c>
      <c r="J84" s="19">
        <v>0</v>
      </c>
      <c r="K84" s="6">
        <v>529</v>
      </c>
      <c r="L84" s="6">
        <v>0</v>
      </c>
      <c r="M84" s="6">
        <v>0</v>
      </c>
      <c r="N84" s="6">
        <f t="shared" si="16"/>
        <v>529</v>
      </c>
      <c r="O84" s="20">
        <v>1</v>
      </c>
      <c r="P84" s="6">
        <v>0</v>
      </c>
      <c r="Q84" s="6">
        <v>0</v>
      </c>
      <c r="R84" s="6">
        <v>0</v>
      </c>
      <c r="S84" s="6">
        <f t="shared" si="17"/>
        <v>0</v>
      </c>
      <c r="T84" s="21">
        <v>0</v>
      </c>
      <c r="U84" s="15">
        <v>0</v>
      </c>
      <c r="V84" s="6">
        <v>0</v>
      </c>
      <c r="W84" s="6">
        <v>0</v>
      </c>
      <c r="X84" s="6">
        <f t="shared" si="13"/>
        <v>0</v>
      </c>
      <c r="Y84" s="22">
        <v>0</v>
      </c>
      <c r="Z84" s="15">
        <v>0</v>
      </c>
      <c r="AA84" s="15">
        <v>0</v>
      </c>
      <c r="AB84" s="15">
        <v>0</v>
      </c>
      <c r="AC84" s="6">
        <f t="shared" si="14"/>
        <v>0</v>
      </c>
      <c r="AD84" s="19">
        <v>0</v>
      </c>
      <c r="AE84" s="23">
        <v>1</v>
      </c>
    </row>
    <row r="85" spans="1:31" x14ac:dyDescent="0.2">
      <c r="A85" s="13">
        <v>71</v>
      </c>
      <c r="B85" s="25" t="s">
        <v>110</v>
      </c>
      <c r="C85" s="25">
        <v>2005</v>
      </c>
      <c r="D85" s="25" t="s">
        <v>14</v>
      </c>
      <c r="E85" s="25" t="s">
        <v>111</v>
      </c>
      <c r="F85" s="15">
        <v>706</v>
      </c>
      <c r="G85" s="6">
        <v>0</v>
      </c>
      <c r="H85" s="6">
        <v>0</v>
      </c>
      <c r="I85" s="6">
        <f>SUM(F85:H85)</f>
        <v>706</v>
      </c>
      <c r="J85" s="19">
        <v>1</v>
      </c>
      <c r="K85" s="6">
        <v>0</v>
      </c>
      <c r="L85" s="6">
        <v>0</v>
      </c>
      <c r="M85" s="6">
        <v>0</v>
      </c>
      <c r="N85" s="6">
        <f t="shared" si="16"/>
        <v>0</v>
      </c>
      <c r="O85" s="20">
        <v>0</v>
      </c>
      <c r="P85" s="6">
        <v>0</v>
      </c>
      <c r="Q85" s="6">
        <v>0</v>
      </c>
      <c r="R85" s="6">
        <v>0</v>
      </c>
      <c r="S85" s="6">
        <f t="shared" si="17"/>
        <v>0</v>
      </c>
      <c r="T85" s="21">
        <v>0</v>
      </c>
      <c r="U85" s="15">
        <v>0</v>
      </c>
      <c r="V85" s="6">
        <v>0</v>
      </c>
      <c r="W85" s="6">
        <v>0</v>
      </c>
      <c r="X85" s="6">
        <f t="shared" si="13"/>
        <v>0</v>
      </c>
      <c r="Y85" s="22">
        <v>0</v>
      </c>
      <c r="Z85" s="15">
        <v>0</v>
      </c>
      <c r="AA85" s="15">
        <v>0</v>
      </c>
      <c r="AB85" s="15">
        <v>0</v>
      </c>
      <c r="AC85" s="6">
        <f t="shared" si="14"/>
        <v>0</v>
      </c>
      <c r="AD85" s="19">
        <v>0</v>
      </c>
      <c r="AE85" s="23">
        <v>1</v>
      </c>
    </row>
    <row r="86" spans="1:31" x14ac:dyDescent="0.2">
      <c r="A86" s="13">
        <v>71</v>
      </c>
      <c r="B86" s="25" t="s">
        <v>112</v>
      </c>
      <c r="C86" s="25">
        <v>2005</v>
      </c>
      <c r="D86" s="25" t="s">
        <v>14</v>
      </c>
      <c r="E86" s="25" t="s">
        <v>55</v>
      </c>
      <c r="F86" s="15">
        <v>295</v>
      </c>
      <c r="G86" s="6">
        <v>512</v>
      </c>
      <c r="H86" s="6">
        <v>173</v>
      </c>
      <c r="I86" s="6">
        <f>SUM(F86:H86)</f>
        <v>980</v>
      </c>
      <c r="J86" s="19">
        <v>1</v>
      </c>
      <c r="K86" s="6">
        <v>0</v>
      </c>
      <c r="L86" s="6">
        <v>0</v>
      </c>
      <c r="M86" s="6">
        <v>0</v>
      </c>
      <c r="N86" s="6">
        <f t="shared" si="16"/>
        <v>0</v>
      </c>
      <c r="O86" s="20">
        <v>0</v>
      </c>
      <c r="P86" s="6">
        <v>0</v>
      </c>
      <c r="Q86" s="6">
        <v>0</v>
      </c>
      <c r="R86" s="6">
        <v>0</v>
      </c>
      <c r="S86" s="6">
        <f t="shared" si="17"/>
        <v>0</v>
      </c>
      <c r="T86" s="21">
        <v>0</v>
      </c>
      <c r="U86" s="15">
        <v>0</v>
      </c>
      <c r="V86" s="6">
        <v>0</v>
      </c>
      <c r="W86" s="6">
        <v>0</v>
      </c>
      <c r="X86" s="6">
        <f t="shared" si="13"/>
        <v>0</v>
      </c>
      <c r="Y86" s="22">
        <v>0</v>
      </c>
      <c r="Z86" s="15">
        <v>0</v>
      </c>
      <c r="AA86" s="15">
        <v>0</v>
      </c>
      <c r="AB86" s="15">
        <v>0</v>
      </c>
      <c r="AC86" s="6">
        <f t="shared" si="14"/>
        <v>0</v>
      </c>
      <c r="AD86" s="19">
        <v>0</v>
      </c>
      <c r="AE86" s="23">
        <v>1</v>
      </c>
    </row>
    <row r="87" spans="1:31" x14ac:dyDescent="0.2">
      <c r="A87" s="13">
        <v>71</v>
      </c>
      <c r="B87" s="24" t="s">
        <v>113</v>
      </c>
      <c r="C87" s="24">
        <v>2005</v>
      </c>
      <c r="D87" s="24" t="s">
        <v>14</v>
      </c>
      <c r="E87" s="24" t="s">
        <v>30</v>
      </c>
      <c r="F87" s="6">
        <v>0</v>
      </c>
      <c r="G87" s="6">
        <v>0</v>
      </c>
      <c r="H87" s="6">
        <v>0</v>
      </c>
      <c r="I87" s="6">
        <v>0</v>
      </c>
      <c r="J87" s="19">
        <v>0</v>
      </c>
      <c r="K87" s="6">
        <v>0</v>
      </c>
      <c r="L87" s="6">
        <v>458</v>
      </c>
      <c r="M87" s="6">
        <v>491</v>
      </c>
      <c r="N87" s="6">
        <f t="shared" si="16"/>
        <v>949</v>
      </c>
      <c r="O87" s="20">
        <v>1</v>
      </c>
      <c r="P87" s="6">
        <v>0</v>
      </c>
      <c r="Q87" s="6">
        <v>0</v>
      </c>
      <c r="R87" s="6">
        <v>0</v>
      </c>
      <c r="S87" s="6">
        <f t="shared" si="17"/>
        <v>0</v>
      </c>
      <c r="T87" s="21">
        <v>0</v>
      </c>
      <c r="U87" s="15">
        <v>0</v>
      </c>
      <c r="V87" s="6">
        <v>0</v>
      </c>
      <c r="W87" s="6">
        <v>0</v>
      </c>
      <c r="X87" s="6">
        <f t="shared" si="13"/>
        <v>0</v>
      </c>
      <c r="Y87" s="22">
        <v>0</v>
      </c>
      <c r="Z87" s="15">
        <v>0</v>
      </c>
      <c r="AA87" s="15">
        <v>0</v>
      </c>
      <c r="AB87" s="15">
        <v>0</v>
      </c>
      <c r="AC87" s="6">
        <f t="shared" si="14"/>
        <v>0</v>
      </c>
      <c r="AD87" s="19">
        <v>0</v>
      </c>
      <c r="AE87" s="23">
        <v>1</v>
      </c>
    </row>
    <row r="88" spans="1:31" x14ac:dyDescent="0.2">
      <c r="A88" s="13">
        <v>71</v>
      </c>
      <c r="B88" s="25" t="s">
        <v>114</v>
      </c>
      <c r="C88" s="25">
        <v>2004</v>
      </c>
      <c r="D88" s="25" t="s">
        <v>14</v>
      </c>
      <c r="E88" s="25" t="s">
        <v>55</v>
      </c>
      <c r="F88" s="15">
        <v>533</v>
      </c>
      <c r="G88" s="6">
        <v>0</v>
      </c>
      <c r="H88" s="6">
        <v>0</v>
      </c>
      <c r="I88" s="6">
        <f>SUM(F88:H88)</f>
        <v>533</v>
      </c>
      <c r="J88" s="19">
        <v>1</v>
      </c>
      <c r="K88" s="6">
        <v>0</v>
      </c>
      <c r="L88" s="6">
        <v>0</v>
      </c>
      <c r="M88" s="6">
        <v>0</v>
      </c>
      <c r="N88" s="6">
        <f t="shared" si="16"/>
        <v>0</v>
      </c>
      <c r="O88" s="20">
        <v>0</v>
      </c>
      <c r="P88" s="6">
        <v>0</v>
      </c>
      <c r="Q88" s="6">
        <v>0</v>
      </c>
      <c r="R88" s="6">
        <v>0</v>
      </c>
      <c r="S88" s="6">
        <f t="shared" si="17"/>
        <v>0</v>
      </c>
      <c r="T88" s="21">
        <v>0</v>
      </c>
      <c r="U88" s="15">
        <v>0</v>
      </c>
      <c r="V88" s="6">
        <v>0</v>
      </c>
      <c r="W88" s="6">
        <v>0</v>
      </c>
      <c r="X88" s="6">
        <f t="shared" si="13"/>
        <v>0</v>
      </c>
      <c r="Y88" s="22">
        <v>0</v>
      </c>
      <c r="Z88" s="15">
        <v>0</v>
      </c>
      <c r="AA88" s="15">
        <v>0</v>
      </c>
      <c r="AB88" s="15">
        <v>0</v>
      </c>
      <c r="AC88" s="6">
        <f t="shared" si="14"/>
        <v>0</v>
      </c>
      <c r="AD88" s="19">
        <v>0</v>
      </c>
      <c r="AE88" s="23">
        <v>1</v>
      </c>
    </row>
    <row r="89" spans="1:31" x14ac:dyDescent="0.2">
      <c r="A89" s="13">
        <v>71</v>
      </c>
      <c r="B89" s="24" t="s">
        <v>115</v>
      </c>
      <c r="C89" s="24">
        <v>2005</v>
      </c>
      <c r="D89" s="24" t="s">
        <v>14</v>
      </c>
      <c r="E89" s="24" t="s">
        <v>116</v>
      </c>
      <c r="F89" s="6">
        <v>0</v>
      </c>
      <c r="G89" s="6">
        <v>0</v>
      </c>
      <c r="H89" s="6">
        <v>0</v>
      </c>
      <c r="I89" s="6">
        <v>0</v>
      </c>
      <c r="J89" s="19">
        <v>0</v>
      </c>
      <c r="K89" s="6">
        <v>180</v>
      </c>
      <c r="L89" s="6">
        <v>324</v>
      </c>
      <c r="M89" s="6">
        <v>0</v>
      </c>
      <c r="N89" s="6">
        <f t="shared" si="16"/>
        <v>504</v>
      </c>
      <c r="O89" s="20">
        <v>1</v>
      </c>
      <c r="P89" s="6">
        <v>0</v>
      </c>
      <c r="Q89" s="6">
        <v>0</v>
      </c>
      <c r="R89" s="6">
        <v>0</v>
      </c>
      <c r="S89" s="6">
        <f t="shared" si="17"/>
        <v>0</v>
      </c>
      <c r="T89" s="21">
        <v>0</v>
      </c>
      <c r="U89" s="15">
        <v>0</v>
      </c>
      <c r="V89" s="6">
        <v>0</v>
      </c>
      <c r="W89" s="6">
        <v>0</v>
      </c>
      <c r="X89" s="6">
        <f t="shared" si="13"/>
        <v>0</v>
      </c>
      <c r="Y89" s="22">
        <v>0</v>
      </c>
      <c r="Z89" s="15">
        <v>0</v>
      </c>
      <c r="AA89" s="15">
        <v>0</v>
      </c>
      <c r="AB89" s="15">
        <v>0</v>
      </c>
      <c r="AC89" s="6">
        <f t="shared" si="14"/>
        <v>0</v>
      </c>
      <c r="AD89" s="19">
        <v>0</v>
      </c>
      <c r="AE89" s="23">
        <v>1</v>
      </c>
    </row>
    <row r="90" spans="1:31" x14ac:dyDescent="0.2">
      <c r="A90" s="13">
        <v>71</v>
      </c>
      <c r="B90" s="25" t="s">
        <v>117</v>
      </c>
      <c r="C90" s="25">
        <v>2004</v>
      </c>
      <c r="D90" s="25" t="s">
        <v>14</v>
      </c>
      <c r="E90" s="25" t="s">
        <v>55</v>
      </c>
      <c r="F90" s="15">
        <v>313</v>
      </c>
      <c r="G90" s="6">
        <v>0</v>
      </c>
      <c r="H90" s="6">
        <v>0</v>
      </c>
      <c r="I90" s="6">
        <f>SUM(F90:H90)</f>
        <v>313</v>
      </c>
      <c r="J90" s="19">
        <v>1</v>
      </c>
      <c r="K90" s="6">
        <v>0</v>
      </c>
      <c r="L90" s="6">
        <v>0</v>
      </c>
      <c r="M90" s="6">
        <v>0</v>
      </c>
      <c r="N90" s="6">
        <f t="shared" si="16"/>
        <v>0</v>
      </c>
      <c r="O90" s="20">
        <v>0</v>
      </c>
      <c r="P90" s="6">
        <v>0</v>
      </c>
      <c r="Q90" s="6">
        <v>0</v>
      </c>
      <c r="R90" s="6">
        <v>0</v>
      </c>
      <c r="S90" s="6">
        <f t="shared" si="17"/>
        <v>0</v>
      </c>
      <c r="T90" s="21">
        <v>0</v>
      </c>
      <c r="U90" s="6">
        <v>0</v>
      </c>
      <c r="V90" s="6">
        <v>0</v>
      </c>
      <c r="W90" s="6">
        <v>0</v>
      </c>
      <c r="X90" s="6">
        <f t="shared" si="13"/>
        <v>0</v>
      </c>
      <c r="Y90" s="22">
        <v>0</v>
      </c>
      <c r="Z90" s="15">
        <v>0</v>
      </c>
      <c r="AA90" s="15">
        <v>0</v>
      </c>
      <c r="AB90" s="15">
        <v>0</v>
      </c>
      <c r="AC90" s="6">
        <f t="shared" si="14"/>
        <v>0</v>
      </c>
      <c r="AD90" s="19">
        <v>0</v>
      </c>
      <c r="AE90" s="23">
        <v>1</v>
      </c>
    </row>
    <row r="91" spans="1:31" x14ac:dyDescent="0.2">
      <c r="A91" s="13">
        <v>71</v>
      </c>
      <c r="B91" s="25" t="s">
        <v>118</v>
      </c>
      <c r="C91" s="25">
        <v>2005</v>
      </c>
      <c r="D91" s="25" t="s">
        <v>14</v>
      </c>
      <c r="E91" s="25" t="s">
        <v>119</v>
      </c>
      <c r="F91" s="15">
        <v>480</v>
      </c>
      <c r="G91" s="6">
        <v>0</v>
      </c>
      <c r="H91" s="6">
        <v>0</v>
      </c>
      <c r="I91" s="6">
        <f>SUM(F91:H91)</f>
        <v>480</v>
      </c>
      <c r="J91" s="19">
        <v>1</v>
      </c>
      <c r="K91" s="6">
        <v>0</v>
      </c>
      <c r="L91" s="6">
        <v>0</v>
      </c>
      <c r="M91" s="6">
        <v>0</v>
      </c>
      <c r="N91" s="6">
        <f t="shared" si="16"/>
        <v>0</v>
      </c>
      <c r="O91" s="20">
        <v>0</v>
      </c>
      <c r="P91" s="6">
        <v>0</v>
      </c>
      <c r="Q91" s="6">
        <v>0</v>
      </c>
      <c r="R91" s="6">
        <v>0</v>
      </c>
      <c r="S91" s="6">
        <f t="shared" si="17"/>
        <v>0</v>
      </c>
      <c r="T91" s="21">
        <v>0</v>
      </c>
      <c r="U91" s="6">
        <v>0</v>
      </c>
      <c r="V91" s="6">
        <v>0</v>
      </c>
      <c r="W91" s="6">
        <v>0</v>
      </c>
      <c r="X91" s="6">
        <f t="shared" si="13"/>
        <v>0</v>
      </c>
      <c r="Y91" s="22">
        <v>0</v>
      </c>
      <c r="Z91" s="15">
        <v>0</v>
      </c>
      <c r="AA91" s="15">
        <v>0</v>
      </c>
      <c r="AB91" s="15">
        <v>0</v>
      </c>
      <c r="AC91" s="6">
        <f t="shared" si="14"/>
        <v>0</v>
      </c>
      <c r="AD91" s="19">
        <v>0</v>
      </c>
      <c r="AE91" s="23">
        <v>1</v>
      </c>
    </row>
    <row r="92" spans="1:31" x14ac:dyDescent="0.2">
      <c r="A92" s="13">
        <v>71</v>
      </c>
      <c r="B92" s="24" t="s">
        <v>120</v>
      </c>
      <c r="C92" s="24">
        <v>2005</v>
      </c>
      <c r="D92" s="24" t="s">
        <v>14</v>
      </c>
      <c r="E92" s="24" t="s">
        <v>116</v>
      </c>
      <c r="F92" s="6">
        <v>0</v>
      </c>
      <c r="G92" s="6">
        <v>0</v>
      </c>
      <c r="H92" s="6">
        <v>0</v>
      </c>
      <c r="I92" s="6">
        <v>0</v>
      </c>
      <c r="J92" s="19">
        <v>0</v>
      </c>
      <c r="K92" s="6">
        <v>341</v>
      </c>
      <c r="L92" s="6">
        <v>458</v>
      </c>
      <c r="M92" s="6">
        <v>198</v>
      </c>
      <c r="N92" s="6">
        <f t="shared" si="16"/>
        <v>997</v>
      </c>
      <c r="O92" s="20">
        <v>1</v>
      </c>
      <c r="P92" s="6">
        <v>0</v>
      </c>
      <c r="Q92" s="6">
        <v>0</v>
      </c>
      <c r="R92" s="6">
        <v>0</v>
      </c>
      <c r="S92" s="6">
        <f t="shared" si="17"/>
        <v>0</v>
      </c>
      <c r="T92" s="21">
        <v>0</v>
      </c>
      <c r="U92" s="6">
        <v>0</v>
      </c>
      <c r="V92" s="6">
        <v>0</v>
      </c>
      <c r="W92" s="6">
        <v>0</v>
      </c>
      <c r="X92" s="6">
        <f t="shared" si="13"/>
        <v>0</v>
      </c>
      <c r="Y92" s="22">
        <v>0</v>
      </c>
      <c r="Z92" s="15">
        <v>0</v>
      </c>
      <c r="AA92" s="15">
        <v>0</v>
      </c>
      <c r="AB92" s="15">
        <v>0</v>
      </c>
      <c r="AC92" s="6">
        <f t="shared" si="14"/>
        <v>0</v>
      </c>
      <c r="AD92" s="19">
        <v>0</v>
      </c>
      <c r="AE92" s="23">
        <v>1</v>
      </c>
    </row>
    <row r="93" spans="1:31" x14ac:dyDescent="0.2">
      <c r="A93" s="13">
        <v>71</v>
      </c>
      <c r="B93" s="25" t="s">
        <v>121</v>
      </c>
      <c r="C93" s="25">
        <v>2005</v>
      </c>
      <c r="D93" s="25" t="s">
        <v>14</v>
      </c>
      <c r="E93" s="26" t="s">
        <v>15</v>
      </c>
      <c r="F93" s="15">
        <v>399</v>
      </c>
      <c r="G93" s="6">
        <v>512</v>
      </c>
      <c r="H93" s="6">
        <v>226</v>
      </c>
      <c r="I93" s="6">
        <f>SUM(F93:H93)</f>
        <v>1137</v>
      </c>
      <c r="J93" s="19">
        <v>1</v>
      </c>
      <c r="K93" s="6">
        <v>0</v>
      </c>
      <c r="L93" s="6">
        <v>0</v>
      </c>
      <c r="M93" s="6">
        <v>0</v>
      </c>
      <c r="N93" s="6">
        <f t="shared" si="16"/>
        <v>0</v>
      </c>
      <c r="O93" s="20">
        <v>0</v>
      </c>
      <c r="P93" s="6">
        <v>0</v>
      </c>
      <c r="Q93" s="6">
        <v>0</v>
      </c>
      <c r="R93" s="6">
        <v>0</v>
      </c>
      <c r="S93" s="6">
        <f t="shared" si="17"/>
        <v>0</v>
      </c>
      <c r="T93" s="21">
        <v>0</v>
      </c>
      <c r="U93" s="6">
        <v>0</v>
      </c>
      <c r="V93" s="6">
        <v>0</v>
      </c>
      <c r="W93" s="6">
        <v>0</v>
      </c>
      <c r="X93" s="6">
        <f t="shared" si="13"/>
        <v>0</v>
      </c>
      <c r="Y93" s="22">
        <v>0</v>
      </c>
      <c r="Z93" s="15">
        <v>0</v>
      </c>
      <c r="AA93" s="15">
        <v>0</v>
      </c>
      <c r="AB93" s="15">
        <v>0</v>
      </c>
      <c r="AC93" s="6">
        <f t="shared" si="14"/>
        <v>0</v>
      </c>
      <c r="AD93" s="19">
        <v>0</v>
      </c>
      <c r="AE93" s="23">
        <v>1</v>
      </c>
    </row>
    <row r="94" spans="1:31" x14ac:dyDescent="0.2">
      <c r="A94" s="13">
        <v>71</v>
      </c>
      <c r="B94" s="24" t="s">
        <v>122</v>
      </c>
      <c r="C94" s="24">
        <v>2005</v>
      </c>
      <c r="D94" s="24" t="s">
        <v>14</v>
      </c>
      <c r="E94" s="27" t="s">
        <v>101</v>
      </c>
      <c r="F94" s="6">
        <v>0</v>
      </c>
      <c r="G94" s="6">
        <v>0</v>
      </c>
      <c r="H94" s="6">
        <v>0</v>
      </c>
      <c r="I94" s="6">
        <v>0</v>
      </c>
      <c r="J94" s="19">
        <v>0</v>
      </c>
      <c r="K94" s="6">
        <v>0</v>
      </c>
      <c r="L94" s="6">
        <v>0</v>
      </c>
      <c r="M94" s="6">
        <v>0</v>
      </c>
      <c r="N94" s="6">
        <v>0</v>
      </c>
      <c r="O94" s="20">
        <v>0</v>
      </c>
      <c r="P94" s="6">
        <v>762</v>
      </c>
      <c r="Q94" s="6">
        <v>0</v>
      </c>
      <c r="R94" s="6">
        <v>0</v>
      </c>
      <c r="S94" s="6">
        <f t="shared" si="17"/>
        <v>762</v>
      </c>
      <c r="T94" s="21">
        <v>1</v>
      </c>
      <c r="U94" s="6">
        <v>0</v>
      </c>
      <c r="V94" s="6">
        <v>0</v>
      </c>
      <c r="W94" s="6">
        <v>0</v>
      </c>
      <c r="X94" s="6">
        <f t="shared" si="13"/>
        <v>0</v>
      </c>
      <c r="Y94" s="22">
        <v>0</v>
      </c>
      <c r="Z94" s="15">
        <v>0</v>
      </c>
      <c r="AA94" s="15">
        <v>0</v>
      </c>
      <c r="AB94" s="15">
        <v>0</v>
      </c>
      <c r="AC94" s="6">
        <f t="shared" si="14"/>
        <v>0</v>
      </c>
      <c r="AD94" s="19">
        <v>0</v>
      </c>
      <c r="AE94" s="23">
        <f>SUM(J94+O94+T94+X94+AD94)</f>
        <v>1</v>
      </c>
    </row>
    <row r="95" spans="1:31" x14ac:dyDescent="0.2">
      <c r="A95" s="13">
        <v>71</v>
      </c>
      <c r="B95" s="24" t="s">
        <v>123</v>
      </c>
      <c r="C95" s="24">
        <v>2005</v>
      </c>
      <c r="D95" s="24" t="s">
        <v>14</v>
      </c>
      <c r="E95" s="24" t="s">
        <v>30</v>
      </c>
      <c r="F95" s="28">
        <v>0</v>
      </c>
      <c r="G95" s="6">
        <v>0</v>
      </c>
      <c r="H95" s="6">
        <v>0</v>
      </c>
      <c r="I95" s="6">
        <v>0</v>
      </c>
      <c r="J95" s="19">
        <v>0</v>
      </c>
      <c r="K95" s="6">
        <v>0</v>
      </c>
      <c r="L95" s="6">
        <v>0</v>
      </c>
      <c r="M95" s="6">
        <v>0</v>
      </c>
      <c r="N95" s="6">
        <v>0</v>
      </c>
      <c r="O95" s="20">
        <v>0</v>
      </c>
      <c r="P95" s="6">
        <v>0</v>
      </c>
      <c r="Q95" s="6">
        <v>512</v>
      </c>
      <c r="R95" s="6">
        <v>171</v>
      </c>
      <c r="S95" s="6">
        <f t="shared" si="17"/>
        <v>683</v>
      </c>
      <c r="T95" s="21">
        <v>1</v>
      </c>
      <c r="U95" s="6">
        <v>0</v>
      </c>
      <c r="V95" s="6">
        <v>0</v>
      </c>
      <c r="W95" s="6">
        <v>0</v>
      </c>
      <c r="X95" s="6">
        <f t="shared" si="13"/>
        <v>0</v>
      </c>
      <c r="Y95" s="22">
        <v>0</v>
      </c>
      <c r="Z95" s="15">
        <v>0</v>
      </c>
      <c r="AA95" s="15">
        <v>0</v>
      </c>
      <c r="AB95" s="15">
        <v>0</v>
      </c>
      <c r="AC95" s="6">
        <f t="shared" si="14"/>
        <v>0</v>
      </c>
      <c r="AD95" s="19">
        <v>0</v>
      </c>
      <c r="AE95" s="23">
        <f>SUM(J95+O95+T95+X95+AD95)</f>
        <v>1</v>
      </c>
    </row>
    <row r="96" spans="1:31" x14ac:dyDescent="0.2">
      <c r="A96" s="13">
        <v>71</v>
      </c>
      <c r="B96" s="24" t="s">
        <v>124</v>
      </c>
      <c r="C96" s="24">
        <v>2005</v>
      </c>
      <c r="D96" s="24" t="s">
        <v>14</v>
      </c>
      <c r="E96" s="24" t="s">
        <v>30</v>
      </c>
      <c r="F96" s="28">
        <v>0</v>
      </c>
      <c r="G96" s="6">
        <v>0</v>
      </c>
      <c r="H96" s="6">
        <v>0</v>
      </c>
      <c r="I96" s="6">
        <v>0</v>
      </c>
      <c r="J96" s="19">
        <v>0</v>
      </c>
      <c r="K96" s="6">
        <v>0</v>
      </c>
      <c r="L96" s="6">
        <v>0</v>
      </c>
      <c r="M96" s="6">
        <v>0</v>
      </c>
      <c r="N96" s="6">
        <v>0</v>
      </c>
      <c r="O96" s="20">
        <v>0</v>
      </c>
      <c r="P96" s="6">
        <v>543</v>
      </c>
      <c r="Q96" s="6">
        <v>0</v>
      </c>
      <c r="R96" s="6">
        <v>253</v>
      </c>
      <c r="S96" s="6">
        <f t="shared" si="17"/>
        <v>796</v>
      </c>
      <c r="T96" s="21">
        <v>1</v>
      </c>
      <c r="U96" s="6">
        <v>0</v>
      </c>
      <c r="V96" s="6">
        <v>0</v>
      </c>
      <c r="W96" s="6">
        <v>0</v>
      </c>
      <c r="X96" s="6">
        <f t="shared" si="13"/>
        <v>0</v>
      </c>
      <c r="Y96" s="22">
        <v>0</v>
      </c>
      <c r="Z96" s="15">
        <v>0</v>
      </c>
      <c r="AA96" s="15">
        <v>0</v>
      </c>
      <c r="AB96" s="15">
        <v>0</v>
      </c>
      <c r="AC96" s="6">
        <f t="shared" si="14"/>
        <v>0</v>
      </c>
      <c r="AD96" s="19">
        <v>0</v>
      </c>
      <c r="AE96" s="23">
        <f>SUM(J96+O96+T96+X96+AD96)</f>
        <v>1</v>
      </c>
    </row>
    <row r="97" spans="1:31" x14ac:dyDescent="0.2">
      <c r="A97" s="13">
        <v>71</v>
      </c>
      <c r="B97" s="24" t="s">
        <v>125</v>
      </c>
      <c r="C97" s="24">
        <v>2004</v>
      </c>
      <c r="D97" s="24" t="s">
        <v>14</v>
      </c>
      <c r="E97" s="24" t="s">
        <v>126</v>
      </c>
      <c r="F97" s="6">
        <v>0</v>
      </c>
      <c r="G97" s="6">
        <v>0</v>
      </c>
      <c r="H97" s="6">
        <v>0</v>
      </c>
      <c r="I97" s="6">
        <v>0</v>
      </c>
      <c r="J97" s="19">
        <v>0</v>
      </c>
      <c r="K97" s="6">
        <v>0</v>
      </c>
      <c r="L97" s="6">
        <v>0</v>
      </c>
      <c r="M97" s="6">
        <v>0</v>
      </c>
      <c r="N97" s="6">
        <v>0</v>
      </c>
      <c r="O97" s="20">
        <v>0</v>
      </c>
      <c r="P97" s="6">
        <v>0</v>
      </c>
      <c r="Q97" s="6">
        <v>0</v>
      </c>
      <c r="R97" s="6">
        <v>0</v>
      </c>
      <c r="S97" s="6">
        <f t="shared" si="17"/>
        <v>0</v>
      </c>
      <c r="T97" s="21">
        <v>0</v>
      </c>
      <c r="U97" s="6">
        <v>515</v>
      </c>
      <c r="V97" s="6">
        <v>277</v>
      </c>
      <c r="W97" s="6">
        <v>0</v>
      </c>
      <c r="X97" s="6">
        <f t="shared" si="13"/>
        <v>792</v>
      </c>
      <c r="Y97" s="22">
        <v>1</v>
      </c>
      <c r="Z97" s="15">
        <v>0</v>
      </c>
      <c r="AA97" s="15">
        <v>0</v>
      </c>
      <c r="AB97" s="15">
        <v>0</v>
      </c>
      <c r="AC97" s="6">
        <f t="shared" si="14"/>
        <v>0</v>
      </c>
      <c r="AD97" s="19">
        <v>0</v>
      </c>
      <c r="AE97" s="23">
        <v>1</v>
      </c>
    </row>
    <row r="98" spans="1:31" x14ac:dyDescent="0.2">
      <c r="A98" s="13">
        <v>71</v>
      </c>
      <c r="B98" s="24" t="s">
        <v>127</v>
      </c>
      <c r="C98" s="24">
        <v>2005</v>
      </c>
      <c r="D98" s="24" t="s">
        <v>14</v>
      </c>
      <c r="E98" s="24" t="s">
        <v>15</v>
      </c>
      <c r="F98" s="6">
        <v>0</v>
      </c>
      <c r="G98" s="6">
        <v>0</v>
      </c>
      <c r="H98" s="6">
        <v>0</v>
      </c>
      <c r="I98" s="6">
        <v>0</v>
      </c>
      <c r="J98" s="19">
        <v>0</v>
      </c>
      <c r="K98" s="6">
        <v>0</v>
      </c>
      <c r="L98" s="6">
        <v>0</v>
      </c>
      <c r="M98" s="6">
        <v>0</v>
      </c>
      <c r="N98" s="6">
        <v>0</v>
      </c>
      <c r="O98" s="20">
        <v>0</v>
      </c>
      <c r="P98" s="6">
        <v>0</v>
      </c>
      <c r="Q98" s="6">
        <v>0</v>
      </c>
      <c r="R98" s="6">
        <v>0</v>
      </c>
      <c r="S98" s="6">
        <f t="shared" si="17"/>
        <v>0</v>
      </c>
      <c r="T98" s="21">
        <v>0</v>
      </c>
      <c r="U98" s="6">
        <v>0</v>
      </c>
      <c r="V98" s="6">
        <v>0</v>
      </c>
      <c r="W98" s="6">
        <v>437</v>
      </c>
      <c r="X98" s="6">
        <f t="shared" si="13"/>
        <v>437</v>
      </c>
      <c r="Y98" s="22">
        <v>1</v>
      </c>
      <c r="Z98" s="15">
        <v>0</v>
      </c>
      <c r="AA98" s="15">
        <v>0</v>
      </c>
      <c r="AB98" s="15">
        <v>0</v>
      </c>
      <c r="AC98" s="6">
        <f t="shared" si="14"/>
        <v>0</v>
      </c>
      <c r="AD98" s="19">
        <v>0</v>
      </c>
      <c r="AE98" s="23">
        <v>1</v>
      </c>
    </row>
  </sheetData>
  <mergeCells count="5">
    <mergeCell ref="F1:J1"/>
    <mergeCell ref="K1:O1"/>
    <mergeCell ref="P1:T1"/>
    <mergeCell ref="U1:Y1"/>
    <mergeCell ref="Z1:AD1"/>
  </mergeCells>
  <pageMargins left="0.98402777777777795" right="0.98402777777777795" top="0.27777777777777801" bottom="0.27777777777777801" header="0.78749999999999998" footer="0.78749999999999998"/>
  <pageSetup paperSize="9" orientation="landscape" useFirstPageNumber="1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56"/>
  <sheetViews>
    <sheetView topLeftCell="B1" zoomScale="130" zoomScaleNormal="130" workbookViewId="0">
      <selection activeCell="AF24" sqref="AF24"/>
    </sheetView>
  </sheetViews>
  <sheetFormatPr baseColWidth="10" defaultColWidth="9.140625" defaultRowHeight="12.75" x14ac:dyDescent="0.2"/>
  <cols>
    <col min="1" max="1" width="3.7109375" style="29" customWidth="1"/>
    <col min="2" max="2" width="27" style="30" customWidth="1"/>
    <col min="3" max="3" width="5.42578125" style="31" customWidth="1"/>
    <col min="4" max="4" width="4.42578125" style="30" customWidth="1"/>
    <col min="5" max="5" width="37.140625" style="32" customWidth="1"/>
    <col min="6" max="8" width="4.5703125" style="33" customWidth="1"/>
    <col min="9" max="9" width="5.85546875" style="33" customWidth="1"/>
    <col min="10" max="10" width="4.5703125" style="34" customWidth="1"/>
    <col min="11" max="13" width="4.5703125" style="33" customWidth="1"/>
    <col min="14" max="14" width="5.140625" style="33" customWidth="1"/>
    <col min="15" max="18" width="4.5703125" style="33" customWidth="1"/>
    <col min="19" max="19" width="5" style="33" customWidth="1"/>
    <col min="20" max="23" width="4.5703125" style="33" customWidth="1"/>
    <col min="24" max="24" width="5.42578125" style="33" customWidth="1"/>
    <col min="25" max="25" width="4.5703125" style="33" customWidth="1"/>
    <col min="26" max="26" width="4.85546875" style="33" customWidth="1"/>
    <col min="27" max="27" width="4.140625" style="33" customWidth="1"/>
    <col min="28" max="28" width="5" style="33" customWidth="1"/>
    <col min="29" max="29" width="5.28515625" style="33" customWidth="1"/>
    <col min="30" max="30" width="4.42578125" style="33" customWidth="1"/>
    <col min="31" max="31" width="6.5703125" style="34" customWidth="1"/>
    <col min="32" max="1021" width="11.5703125" style="35"/>
    <col min="1022" max="1023" width="8.7109375" style="35" customWidth="1"/>
    <col min="1024" max="1025" width="8.7109375" style="5" customWidth="1"/>
  </cols>
  <sheetData>
    <row r="1" spans="1:31" ht="14.25" customHeight="1" x14ac:dyDescent="0.2">
      <c r="A1" s="13"/>
      <c r="B1" s="8"/>
      <c r="C1" s="36"/>
      <c r="D1" s="8"/>
      <c r="E1" s="37"/>
      <c r="F1" s="138" t="s">
        <v>0</v>
      </c>
      <c r="G1" s="138"/>
      <c r="H1" s="138"/>
      <c r="I1" s="138"/>
      <c r="J1" s="138"/>
      <c r="K1" s="140" t="s">
        <v>1</v>
      </c>
      <c r="L1" s="140"/>
      <c r="M1" s="140"/>
      <c r="N1" s="140"/>
      <c r="O1" s="140"/>
      <c r="P1" s="141" t="s">
        <v>2</v>
      </c>
      <c r="Q1" s="141"/>
      <c r="R1" s="141"/>
      <c r="S1" s="141"/>
      <c r="T1" s="141"/>
      <c r="U1" s="142" t="s">
        <v>3</v>
      </c>
      <c r="V1" s="142"/>
      <c r="W1" s="142"/>
      <c r="X1" s="142"/>
      <c r="Y1" s="142"/>
      <c r="Z1" s="138" t="s">
        <v>4</v>
      </c>
      <c r="AA1" s="138"/>
      <c r="AB1" s="138"/>
      <c r="AC1" s="138"/>
      <c r="AD1" s="138"/>
      <c r="AE1" s="39"/>
    </row>
    <row r="2" spans="1:31" ht="14.25" customHeight="1" x14ac:dyDescent="0.2">
      <c r="A2" s="13"/>
      <c r="B2" s="139" t="s">
        <v>5</v>
      </c>
      <c r="C2" s="139"/>
      <c r="D2" s="139"/>
      <c r="E2" s="139"/>
      <c r="F2" s="40" t="s">
        <v>6</v>
      </c>
      <c r="G2" s="39" t="s">
        <v>7</v>
      </c>
      <c r="H2" s="39" t="s">
        <v>8</v>
      </c>
      <c r="I2" s="39" t="s">
        <v>9</v>
      </c>
      <c r="J2" s="39" t="s">
        <v>10</v>
      </c>
      <c r="K2" s="40" t="s">
        <v>6</v>
      </c>
      <c r="L2" s="39" t="s">
        <v>7</v>
      </c>
      <c r="M2" s="39" t="s">
        <v>8</v>
      </c>
      <c r="N2" s="39" t="s">
        <v>9</v>
      </c>
      <c r="O2" s="39" t="s">
        <v>11</v>
      </c>
      <c r="P2" s="40" t="s">
        <v>6</v>
      </c>
      <c r="Q2" s="39" t="s">
        <v>8</v>
      </c>
      <c r="R2" s="39" t="s">
        <v>7</v>
      </c>
      <c r="S2" s="39" t="s">
        <v>9</v>
      </c>
      <c r="T2" s="39" t="s">
        <v>11</v>
      </c>
      <c r="U2" s="40" t="s">
        <v>6</v>
      </c>
      <c r="V2" s="39" t="s">
        <v>7</v>
      </c>
      <c r="W2" s="39" t="s">
        <v>8</v>
      </c>
      <c r="X2" s="39" t="s">
        <v>9</v>
      </c>
      <c r="Y2" s="39" t="s">
        <v>11</v>
      </c>
      <c r="Z2" s="41" t="s">
        <v>6</v>
      </c>
      <c r="AA2" s="41" t="s">
        <v>7</v>
      </c>
      <c r="AB2" s="41" t="s">
        <v>8</v>
      </c>
      <c r="AC2" s="41" t="s">
        <v>9</v>
      </c>
      <c r="AD2" s="39" t="s">
        <v>11</v>
      </c>
      <c r="AE2" s="39" t="s">
        <v>12</v>
      </c>
    </row>
    <row r="3" spans="1:31" ht="14.25" customHeight="1" x14ac:dyDescent="0.2">
      <c r="A3" s="42">
        <v>1</v>
      </c>
      <c r="B3" s="17" t="s">
        <v>128</v>
      </c>
      <c r="C3" s="43">
        <v>2004</v>
      </c>
      <c r="D3" s="18" t="s">
        <v>129</v>
      </c>
      <c r="E3" s="44" t="s">
        <v>30</v>
      </c>
      <c r="F3" s="25">
        <v>699</v>
      </c>
      <c r="G3" s="25">
        <v>662</v>
      </c>
      <c r="H3" s="41">
        <v>422</v>
      </c>
      <c r="I3" s="41">
        <f t="shared" ref="I3:I27" si="0">SUM(F3:H3)</f>
        <v>1783</v>
      </c>
      <c r="J3" s="38">
        <v>100</v>
      </c>
      <c r="K3" s="41">
        <v>632</v>
      </c>
      <c r="L3" s="41">
        <v>594</v>
      </c>
      <c r="M3" s="41">
        <v>345</v>
      </c>
      <c r="N3" s="41">
        <f t="shared" ref="N3:N31" si="1">K3+L3+M3</f>
        <v>1571</v>
      </c>
      <c r="O3" s="45">
        <v>80</v>
      </c>
      <c r="P3" s="25">
        <v>745</v>
      </c>
      <c r="Q3" s="41">
        <v>639</v>
      </c>
      <c r="R3" s="41">
        <v>662</v>
      </c>
      <c r="S3" s="41">
        <f t="shared" ref="S3:S34" si="2">P3+Q3+R3</f>
        <v>2046</v>
      </c>
      <c r="T3" s="46">
        <v>100</v>
      </c>
      <c r="U3" s="25">
        <v>632</v>
      </c>
      <c r="V3" s="41">
        <v>602</v>
      </c>
      <c r="W3" s="41">
        <v>730</v>
      </c>
      <c r="X3" s="41">
        <f>U3+V3+W3</f>
        <v>1964</v>
      </c>
      <c r="Y3" s="47">
        <v>100</v>
      </c>
      <c r="Z3" s="25">
        <v>0</v>
      </c>
      <c r="AA3" s="41">
        <v>0</v>
      </c>
      <c r="AB3" s="41">
        <v>0</v>
      </c>
      <c r="AC3" s="41">
        <v>0</v>
      </c>
      <c r="AD3" s="48">
        <v>0</v>
      </c>
      <c r="AE3" s="49">
        <v>300</v>
      </c>
    </row>
    <row r="4" spans="1:31" ht="14.25" customHeight="1" x14ac:dyDescent="0.2">
      <c r="A4" s="42">
        <v>2</v>
      </c>
      <c r="B4" s="17" t="s">
        <v>130</v>
      </c>
      <c r="C4" s="43">
        <v>2005</v>
      </c>
      <c r="D4" s="18" t="s">
        <v>129</v>
      </c>
      <c r="E4" s="44" t="s">
        <v>40</v>
      </c>
      <c r="F4" s="25">
        <v>624</v>
      </c>
      <c r="G4" s="41">
        <v>693</v>
      </c>
      <c r="H4" s="41">
        <v>408</v>
      </c>
      <c r="I4" s="41">
        <f t="shared" si="0"/>
        <v>1725</v>
      </c>
      <c r="J4" s="38">
        <v>80</v>
      </c>
      <c r="K4" s="41">
        <v>517</v>
      </c>
      <c r="L4" s="41">
        <v>610</v>
      </c>
      <c r="M4" s="41">
        <v>489</v>
      </c>
      <c r="N4" s="41">
        <f t="shared" si="1"/>
        <v>1616</v>
      </c>
      <c r="O4" s="45">
        <v>100</v>
      </c>
      <c r="P4" s="25">
        <v>0</v>
      </c>
      <c r="Q4" s="41">
        <v>0</v>
      </c>
      <c r="R4" s="41">
        <v>0</v>
      </c>
      <c r="S4" s="41">
        <f t="shared" si="2"/>
        <v>0</v>
      </c>
      <c r="T4" s="46">
        <v>0</v>
      </c>
      <c r="U4" s="25">
        <v>0</v>
      </c>
      <c r="V4" s="41">
        <v>0</v>
      </c>
      <c r="W4" s="41">
        <v>0</v>
      </c>
      <c r="X4" s="41">
        <v>0</v>
      </c>
      <c r="Y4" s="47">
        <v>0</v>
      </c>
      <c r="Z4" s="41">
        <v>671</v>
      </c>
      <c r="AA4" s="41">
        <v>744</v>
      </c>
      <c r="AB4" s="41">
        <v>527</v>
      </c>
      <c r="AC4" s="41">
        <f t="shared" ref="AC4:AC43" si="3">Z4+AA4+AB4</f>
        <v>1942</v>
      </c>
      <c r="AD4" s="48">
        <v>100</v>
      </c>
      <c r="AE4" s="49">
        <v>280</v>
      </c>
    </row>
    <row r="5" spans="1:31" ht="14.25" customHeight="1" x14ac:dyDescent="0.2">
      <c r="A5" s="42">
        <v>3</v>
      </c>
      <c r="B5" s="17" t="s">
        <v>131</v>
      </c>
      <c r="C5" s="43">
        <v>2005</v>
      </c>
      <c r="D5" s="18" t="s">
        <v>129</v>
      </c>
      <c r="E5" s="44" t="s">
        <v>23</v>
      </c>
      <c r="F5" s="25">
        <v>627</v>
      </c>
      <c r="G5" s="25">
        <v>655</v>
      </c>
      <c r="H5" s="41">
        <v>454</v>
      </c>
      <c r="I5" s="41">
        <f t="shared" si="0"/>
        <v>1736</v>
      </c>
      <c r="J5" s="38">
        <v>90</v>
      </c>
      <c r="K5" s="41">
        <v>588</v>
      </c>
      <c r="L5" s="41">
        <v>542</v>
      </c>
      <c r="M5" s="41">
        <v>452</v>
      </c>
      <c r="N5" s="41">
        <f t="shared" si="1"/>
        <v>1582</v>
      </c>
      <c r="O5" s="45">
        <v>90</v>
      </c>
      <c r="P5" s="25">
        <v>610</v>
      </c>
      <c r="Q5" s="41">
        <v>555</v>
      </c>
      <c r="R5" s="41">
        <v>588</v>
      </c>
      <c r="S5" s="41">
        <f t="shared" si="2"/>
        <v>1753</v>
      </c>
      <c r="T5" s="46">
        <v>90</v>
      </c>
      <c r="U5" s="25">
        <v>687</v>
      </c>
      <c r="V5" s="41">
        <v>627</v>
      </c>
      <c r="W5" s="41">
        <v>547</v>
      </c>
      <c r="X5" s="41">
        <f t="shared" ref="X5:X15" si="4">U5+V5+W5</f>
        <v>1861</v>
      </c>
      <c r="Y5" s="47">
        <v>90</v>
      </c>
      <c r="Z5" s="25">
        <v>618</v>
      </c>
      <c r="AA5" s="41">
        <v>622</v>
      </c>
      <c r="AB5" s="41">
        <v>489</v>
      </c>
      <c r="AC5" s="41">
        <f t="shared" si="3"/>
        <v>1729</v>
      </c>
      <c r="AD5" s="48">
        <v>80</v>
      </c>
      <c r="AE5" s="49">
        <f>SUM(J5+O5+T5)</f>
        <v>270</v>
      </c>
    </row>
    <row r="6" spans="1:31" ht="14.25" customHeight="1" x14ac:dyDescent="0.2">
      <c r="A6" s="42">
        <v>4</v>
      </c>
      <c r="B6" s="17" t="s">
        <v>132</v>
      </c>
      <c r="C6" s="43">
        <v>2004</v>
      </c>
      <c r="D6" s="18" t="s">
        <v>129</v>
      </c>
      <c r="E6" s="44" t="s">
        <v>37</v>
      </c>
      <c r="F6" s="25">
        <v>489</v>
      </c>
      <c r="G6" s="25">
        <v>573</v>
      </c>
      <c r="H6" s="41">
        <v>570</v>
      </c>
      <c r="I6" s="41">
        <f t="shared" si="0"/>
        <v>1632</v>
      </c>
      <c r="J6" s="38">
        <v>75</v>
      </c>
      <c r="K6" s="41">
        <v>317</v>
      </c>
      <c r="L6" s="41">
        <v>453</v>
      </c>
      <c r="M6" s="41">
        <v>541</v>
      </c>
      <c r="N6" s="41">
        <f t="shared" si="1"/>
        <v>1311</v>
      </c>
      <c r="O6" s="45">
        <v>55</v>
      </c>
      <c r="P6" s="41">
        <v>430</v>
      </c>
      <c r="Q6" s="41">
        <v>0</v>
      </c>
      <c r="R6" s="41">
        <v>673</v>
      </c>
      <c r="S6" s="41">
        <f t="shared" si="2"/>
        <v>1103</v>
      </c>
      <c r="T6" s="46">
        <v>52</v>
      </c>
      <c r="U6" s="25">
        <v>487</v>
      </c>
      <c r="V6" s="41">
        <v>662</v>
      </c>
      <c r="W6" s="41">
        <v>682</v>
      </c>
      <c r="X6" s="41">
        <f t="shared" si="4"/>
        <v>1831</v>
      </c>
      <c r="Y6" s="47">
        <v>80</v>
      </c>
      <c r="Z6" s="41">
        <v>542</v>
      </c>
      <c r="AA6" s="41">
        <v>592</v>
      </c>
      <c r="AB6" s="41">
        <v>637</v>
      </c>
      <c r="AC6" s="41">
        <f t="shared" si="3"/>
        <v>1771</v>
      </c>
      <c r="AD6" s="48">
        <v>90</v>
      </c>
      <c r="AE6" s="49">
        <f>SUM(AD6+Y6+J6)</f>
        <v>245</v>
      </c>
    </row>
    <row r="7" spans="1:31" ht="14.25" customHeight="1" x14ac:dyDescent="0.2">
      <c r="A7" s="42">
        <v>5</v>
      </c>
      <c r="B7" s="17" t="s">
        <v>133</v>
      </c>
      <c r="C7" s="43">
        <v>2004</v>
      </c>
      <c r="D7" s="18" t="s">
        <v>129</v>
      </c>
      <c r="E7" s="44" t="s">
        <v>21</v>
      </c>
      <c r="F7" s="25">
        <v>466</v>
      </c>
      <c r="G7" s="41">
        <v>677</v>
      </c>
      <c r="H7" s="41">
        <v>368</v>
      </c>
      <c r="I7" s="41">
        <f t="shared" si="0"/>
        <v>1511</v>
      </c>
      <c r="J7" s="38">
        <v>70</v>
      </c>
      <c r="K7" s="41">
        <v>637</v>
      </c>
      <c r="L7" s="41">
        <v>519</v>
      </c>
      <c r="M7" s="41">
        <v>407</v>
      </c>
      <c r="N7" s="41">
        <f t="shared" si="1"/>
        <v>1563</v>
      </c>
      <c r="O7" s="45">
        <v>75</v>
      </c>
      <c r="P7" s="25">
        <v>0</v>
      </c>
      <c r="Q7" s="41">
        <v>0</v>
      </c>
      <c r="R7" s="41">
        <v>0</v>
      </c>
      <c r="S7" s="41">
        <f t="shared" si="2"/>
        <v>0</v>
      </c>
      <c r="T7" s="46">
        <v>0</v>
      </c>
      <c r="U7" s="25">
        <v>644</v>
      </c>
      <c r="V7" s="41">
        <v>614</v>
      </c>
      <c r="W7" s="41">
        <v>268</v>
      </c>
      <c r="X7" s="41">
        <f t="shared" si="4"/>
        <v>1526</v>
      </c>
      <c r="Y7" s="47">
        <v>65</v>
      </c>
      <c r="Z7" s="25">
        <v>403</v>
      </c>
      <c r="AA7" s="41">
        <v>683</v>
      </c>
      <c r="AB7" s="41">
        <v>493</v>
      </c>
      <c r="AC7" s="41">
        <f t="shared" si="3"/>
        <v>1579</v>
      </c>
      <c r="AD7" s="48">
        <v>75</v>
      </c>
      <c r="AE7" s="49">
        <f>SUM(AD7+O7+J7)</f>
        <v>220</v>
      </c>
    </row>
    <row r="8" spans="1:31" ht="14.25" customHeight="1" x14ac:dyDescent="0.2">
      <c r="A8" s="42">
        <v>6</v>
      </c>
      <c r="B8" s="17" t="s">
        <v>134</v>
      </c>
      <c r="C8" s="43">
        <v>2004</v>
      </c>
      <c r="D8" s="18" t="s">
        <v>129</v>
      </c>
      <c r="E8" s="44" t="s">
        <v>30</v>
      </c>
      <c r="F8" s="25">
        <v>661</v>
      </c>
      <c r="G8" s="41">
        <v>446</v>
      </c>
      <c r="H8" s="41">
        <v>191</v>
      </c>
      <c r="I8" s="41">
        <f t="shared" si="0"/>
        <v>1298</v>
      </c>
      <c r="J8" s="38">
        <v>55</v>
      </c>
      <c r="K8" s="41">
        <v>640</v>
      </c>
      <c r="L8" s="41">
        <v>451</v>
      </c>
      <c r="M8" s="41">
        <v>281</v>
      </c>
      <c r="N8" s="41">
        <f t="shared" si="1"/>
        <v>1372</v>
      </c>
      <c r="O8" s="45">
        <v>65</v>
      </c>
      <c r="P8" s="25">
        <v>782</v>
      </c>
      <c r="Q8" s="41">
        <v>453</v>
      </c>
      <c r="R8" s="41">
        <v>213</v>
      </c>
      <c r="S8" s="41">
        <f t="shared" si="2"/>
        <v>1448</v>
      </c>
      <c r="T8" s="46">
        <v>80</v>
      </c>
      <c r="U8" s="41">
        <v>745</v>
      </c>
      <c r="V8" s="41">
        <v>632</v>
      </c>
      <c r="W8" s="41">
        <v>232</v>
      </c>
      <c r="X8" s="41">
        <f t="shared" si="4"/>
        <v>1609</v>
      </c>
      <c r="Y8" s="47">
        <v>70</v>
      </c>
      <c r="Z8" s="25">
        <v>668</v>
      </c>
      <c r="AA8" s="41">
        <v>563</v>
      </c>
      <c r="AB8" s="41">
        <v>226</v>
      </c>
      <c r="AC8" s="41">
        <f t="shared" si="3"/>
        <v>1457</v>
      </c>
      <c r="AD8" s="48">
        <v>65</v>
      </c>
      <c r="AE8" s="49">
        <f>SUM(Y8+T8+O8)</f>
        <v>215</v>
      </c>
    </row>
    <row r="9" spans="1:31" ht="14.25" customHeight="1" x14ac:dyDescent="0.2">
      <c r="A9" s="42">
        <v>7</v>
      </c>
      <c r="B9" s="17" t="s">
        <v>135</v>
      </c>
      <c r="C9" s="43">
        <v>2004</v>
      </c>
      <c r="D9" s="18" t="s">
        <v>129</v>
      </c>
      <c r="E9" s="44" t="s">
        <v>30</v>
      </c>
      <c r="F9" s="25">
        <v>530</v>
      </c>
      <c r="G9" s="25">
        <v>701</v>
      </c>
      <c r="H9" s="41">
        <v>145</v>
      </c>
      <c r="I9" s="41">
        <f t="shared" si="0"/>
        <v>1376</v>
      </c>
      <c r="J9" s="38">
        <v>65</v>
      </c>
      <c r="K9" s="41">
        <v>513</v>
      </c>
      <c r="L9" s="41">
        <v>486</v>
      </c>
      <c r="M9" s="41">
        <v>246</v>
      </c>
      <c r="N9" s="41">
        <f t="shared" si="1"/>
        <v>1245</v>
      </c>
      <c r="O9" s="45">
        <v>49</v>
      </c>
      <c r="P9" s="25">
        <v>276</v>
      </c>
      <c r="Q9" s="41">
        <v>579</v>
      </c>
      <c r="R9" s="41">
        <v>323</v>
      </c>
      <c r="S9" s="41">
        <f t="shared" si="2"/>
        <v>1178</v>
      </c>
      <c r="T9" s="46">
        <v>60</v>
      </c>
      <c r="U9" s="25">
        <v>631</v>
      </c>
      <c r="V9" s="41">
        <v>754</v>
      </c>
      <c r="W9" s="41">
        <v>273</v>
      </c>
      <c r="X9" s="41">
        <f t="shared" si="4"/>
        <v>1658</v>
      </c>
      <c r="Y9" s="47">
        <v>75</v>
      </c>
      <c r="Z9" s="25">
        <v>604</v>
      </c>
      <c r="AA9" s="41">
        <v>563</v>
      </c>
      <c r="AB9" s="41">
        <v>271</v>
      </c>
      <c r="AC9" s="41">
        <f t="shared" si="3"/>
        <v>1438</v>
      </c>
      <c r="AD9" s="48">
        <v>60</v>
      </c>
      <c r="AE9" s="49">
        <f>SUM(Y9+J9+T9)</f>
        <v>200</v>
      </c>
    </row>
    <row r="10" spans="1:31" ht="14.25" customHeight="1" x14ac:dyDescent="0.2">
      <c r="A10" s="42">
        <v>8</v>
      </c>
      <c r="B10" s="17" t="s">
        <v>136</v>
      </c>
      <c r="C10" s="43">
        <v>2004</v>
      </c>
      <c r="D10" s="18" t="s">
        <v>129</v>
      </c>
      <c r="E10" s="44" t="s">
        <v>30</v>
      </c>
      <c r="F10" s="25">
        <v>312</v>
      </c>
      <c r="G10" s="41">
        <v>584</v>
      </c>
      <c r="H10" s="41">
        <v>410</v>
      </c>
      <c r="I10" s="41">
        <f t="shared" si="0"/>
        <v>1306</v>
      </c>
      <c r="J10" s="38">
        <v>60</v>
      </c>
      <c r="K10" s="41">
        <v>432</v>
      </c>
      <c r="L10" s="41">
        <v>396</v>
      </c>
      <c r="M10" s="41">
        <v>502</v>
      </c>
      <c r="N10" s="41">
        <f t="shared" si="1"/>
        <v>1330</v>
      </c>
      <c r="O10" s="45">
        <v>60</v>
      </c>
      <c r="P10" s="25">
        <v>508</v>
      </c>
      <c r="Q10" s="41">
        <v>344</v>
      </c>
      <c r="R10" s="41">
        <v>280</v>
      </c>
      <c r="S10" s="41">
        <f t="shared" si="2"/>
        <v>1132</v>
      </c>
      <c r="T10" s="46">
        <v>55</v>
      </c>
      <c r="U10" s="25">
        <v>0</v>
      </c>
      <c r="V10" s="41">
        <v>0</v>
      </c>
      <c r="W10" s="41">
        <v>0</v>
      </c>
      <c r="X10" s="41">
        <f t="shared" si="4"/>
        <v>0</v>
      </c>
      <c r="Y10" s="47">
        <v>0</v>
      </c>
      <c r="Z10" s="41">
        <v>533</v>
      </c>
      <c r="AA10" s="41">
        <v>563</v>
      </c>
      <c r="AB10" s="41">
        <v>382</v>
      </c>
      <c r="AC10" s="41">
        <f t="shared" si="3"/>
        <v>1478</v>
      </c>
      <c r="AD10" s="48">
        <v>70</v>
      </c>
      <c r="AE10" s="49">
        <f>SUM(AD10+J10+O10)</f>
        <v>190</v>
      </c>
    </row>
    <row r="11" spans="1:31" ht="14.25" customHeight="1" x14ac:dyDescent="0.2">
      <c r="A11" s="42">
        <v>9</v>
      </c>
      <c r="B11" s="17" t="s">
        <v>137</v>
      </c>
      <c r="C11" s="43">
        <v>2005</v>
      </c>
      <c r="D11" s="18" t="s">
        <v>129</v>
      </c>
      <c r="E11" s="44" t="s">
        <v>18</v>
      </c>
      <c r="F11" s="25">
        <v>574</v>
      </c>
      <c r="G11" s="25">
        <v>602</v>
      </c>
      <c r="H11" s="41">
        <v>0</v>
      </c>
      <c r="I11" s="41">
        <f t="shared" si="0"/>
        <v>1176</v>
      </c>
      <c r="J11" s="38">
        <v>49</v>
      </c>
      <c r="K11" s="41">
        <v>661</v>
      </c>
      <c r="L11" s="41">
        <v>502</v>
      </c>
      <c r="M11" s="41">
        <v>348</v>
      </c>
      <c r="N11" s="41">
        <f t="shared" si="1"/>
        <v>1511</v>
      </c>
      <c r="O11" s="45">
        <v>70</v>
      </c>
      <c r="P11" s="25">
        <v>717</v>
      </c>
      <c r="Q11" s="41">
        <v>631</v>
      </c>
      <c r="R11" s="41">
        <v>0</v>
      </c>
      <c r="S11" s="41">
        <f t="shared" si="2"/>
        <v>1348</v>
      </c>
      <c r="T11" s="46">
        <v>70</v>
      </c>
      <c r="U11" s="25">
        <v>0</v>
      </c>
      <c r="V11" s="41">
        <v>0</v>
      </c>
      <c r="W11" s="41">
        <v>0</v>
      </c>
      <c r="X11" s="41">
        <f t="shared" si="4"/>
        <v>0</v>
      </c>
      <c r="Y11" s="47">
        <v>0</v>
      </c>
      <c r="Z11" s="25">
        <v>610</v>
      </c>
      <c r="AA11" s="41">
        <v>592</v>
      </c>
      <c r="AB11" s="41">
        <v>0</v>
      </c>
      <c r="AC11" s="41">
        <f t="shared" si="3"/>
        <v>1202</v>
      </c>
      <c r="AD11" s="48">
        <v>40</v>
      </c>
      <c r="AE11" s="49">
        <f>SUM(J11+O11+T11)</f>
        <v>189</v>
      </c>
    </row>
    <row r="12" spans="1:31" ht="14.25" customHeight="1" x14ac:dyDescent="0.2">
      <c r="A12" s="42">
        <v>10</v>
      </c>
      <c r="B12" s="17" t="s">
        <v>138</v>
      </c>
      <c r="C12" s="43">
        <v>2004</v>
      </c>
      <c r="D12" s="18" t="s">
        <v>129</v>
      </c>
      <c r="E12" s="44" t="s">
        <v>21</v>
      </c>
      <c r="F12" s="25">
        <v>267</v>
      </c>
      <c r="G12" s="41">
        <v>501</v>
      </c>
      <c r="H12" s="41">
        <v>381</v>
      </c>
      <c r="I12" s="41">
        <f t="shared" si="0"/>
        <v>1149</v>
      </c>
      <c r="J12" s="38">
        <v>43</v>
      </c>
      <c r="K12" s="41">
        <v>379</v>
      </c>
      <c r="L12" s="41">
        <v>391</v>
      </c>
      <c r="M12" s="41">
        <v>485</v>
      </c>
      <c r="N12" s="41">
        <f t="shared" si="1"/>
        <v>1255</v>
      </c>
      <c r="O12" s="45">
        <v>52</v>
      </c>
      <c r="P12" s="41">
        <v>424</v>
      </c>
      <c r="Q12" s="41">
        <v>411</v>
      </c>
      <c r="R12" s="41">
        <v>522</v>
      </c>
      <c r="S12" s="41">
        <f t="shared" si="2"/>
        <v>1357</v>
      </c>
      <c r="T12" s="46">
        <v>75</v>
      </c>
      <c r="U12" s="25">
        <v>391</v>
      </c>
      <c r="V12" s="41">
        <v>501</v>
      </c>
      <c r="W12" s="41">
        <v>529</v>
      </c>
      <c r="X12" s="41">
        <f t="shared" si="4"/>
        <v>1421</v>
      </c>
      <c r="Y12" s="47">
        <v>55</v>
      </c>
      <c r="Z12" s="25">
        <v>294</v>
      </c>
      <c r="AA12" s="41">
        <v>504</v>
      </c>
      <c r="AB12" s="41">
        <v>312</v>
      </c>
      <c r="AC12" s="41">
        <f t="shared" si="3"/>
        <v>1110</v>
      </c>
      <c r="AD12" s="48">
        <v>31</v>
      </c>
      <c r="AE12" s="49">
        <f>SUM(T12+Y12+O12)</f>
        <v>182</v>
      </c>
    </row>
    <row r="13" spans="1:31" ht="14.25" customHeight="1" x14ac:dyDescent="0.2">
      <c r="A13" s="42">
        <v>11</v>
      </c>
      <c r="B13" s="50" t="s">
        <v>139</v>
      </c>
      <c r="C13" s="43">
        <v>2005</v>
      </c>
      <c r="D13" s="51" t="s">
        <v>129</v>
      </c>
      <c r="E13" s="52" t="s">
        <v>37</v>
      </c>
      <c r="F13" s="25">
        <v>0</v>
      </c>
      <c r="G13" s="25">
        <v>0</v>
      </c>
      <c r="H13" s="41">
        <v>0</v>
      </c>
      <c r="I13" s="41">
        <f t="shared" si="0"/>
        <v>0</v>
      </c>
      <c r="J13" s="38">
        <v>0</v>
      </c>
      <c r="K13" s="41">
        <v>0</v>
      </c>
      <c r="L13" s="41">
        <v>0</v>
      </c>
      <c r="M13" s="41">
        <v>0</v>
      </c>
      <c r="N13" s="41">
        <f t="shared" si="1"/>
        <v>0</v>
      </c>
      <c r="O13" s="45">
        <v>0</v>
      </c>
      <c r="P13" s="41">
        <v>0</v>
      </c>
      <c r="Q13" s="41">
        <v>413</v>
      </c>
      <c r="R13" s="41">
        <v>412</v>
      </c>
      <c r="S13" s="41">
        <f t="shared" si="2"/>
        <v>825</v>
      </c>
      <c r="T13" s="46">
        <v>31</v>
      </c>
      <c r="U13" s="41">
        <v>473</v>
      </c>
      <c r="V13" s="41">
        <v>602</v>
      </c>
      <c r="W13" s="41">
        <v>418</v>
      </c>
      <c r="X13" s="41">
        <f t="shared" si="4"/>
        <v>1493</v>
      </c>
      <c r="Y13" s="47">
        <v>60</v>
      </c>
      <c r="Z13" s="41">
        <v>492</v>
      </c>
      <c r="AA13" s="41">
        <v>592</v>
      </c>
      <c r="AB13" s="41">
        <v>225</v>
      </c>
      <c r="AC13" s="41">
        <f t="shared" si="3"/>
        <v>1309</v>
      </c>
      <c r="AD13" s="48">
        <v>55</v>
      </c>
      <c r="AE13" s="49">
        <f>SUM(AD13+Y13+T13)</f>
        <v>146</v>
      </c>
    </row>
    <row r="14" spans="1:31" ht="14.25" customHeight="1" x14ac:dyDescent="0.2">
      <c r="A14" s="42">
        <v>12</v>
      </c>
      <c r="B14" s="17" t="s">
        <v>140</v>
      </c>
      <c r="C14" s="43">
        <v>2005</v>
      </c>
      <c r="D14" s="18" t="s">
        <v>129</v>
      </c>
      <c r="E14" s="44" t="s">
        <v>55</v>
      </c>
      <c r="F14" s="25">
        <v>404</v>
      </c>
      <c r="G14" s="25">
        <v>398</v>
      </c>
      <c r="H14" s="41">
        <v>359</v>
      </c>
      <c r="I14" s="41">
        <f t="shared" si="0"/>
        <v>1161</v>
      </c>
      <c r="J14" s="38">
        <v>46</v>
      </c>
      <c r="K14" s="41">
        <v>438</v>
      </c>
      <c r="L14" s="41">
        <v>346</v>
      </c>
      <c r="M14" s="41">
        <v>332</v>
      </c>
      <c r="N14" s="41">
        <f t="shared" si="1"/>
        <v>1116</v>
      </c>
      <c r="O14" s="45">
        <v>43</v>
      </c>
      <c r="P14" s="25">
        <v>272</v>
      </c>
      <c r="Q14" s="41">
        <v>295</v>
      </c>
      <c r="R14" s="41">
        <v>389</v>
      </c>
      <c r="S14" s="41">
        <f t="shared" si="2"/>
        <v>956</v>
      </c>
      <c r="T14" s="46">
        <v>40</v>
      </c>
      <c r="U14" s="25">
        <v>316</v>
      </c>
      <c r="V14" s="41">
        <v>351</v>
      </c>
      <c r="W14" s="41">
        <v>465</v>
      </c>
      <c r="X14" s="41">
        <f t="shared" si="4"/>
        <v>1132</v>
      </c>
      <c r="Y14" s="47">
        <v>37</v>
      </c>
      <c r="Z14" s="25">
        <v>391</v>
      </c>
      <c r="AA14" s="41">
        <v>0</v>
      </c>
      <c r="AB14" s="41">
        <v>246</v>
      </c>
      <c r="AC14" s="41">
        <f t="shared" si="3"/>
        <v>637</v>
      </c>
      <c r="AD14" s="48">
        <v>16</v>
      </c>
      <c r="AE14" s="49">
        <f>SUM(J14+O14+T14)</f>
        <v>129</v>
      </c>
    </row>
    <row r="15" spans="1:31" ht="14.25" customHeight="1" x14ac:dyDescent="0.2">
      <c r="A15" s="42">
        <v>12</v>
      </c>
      <c r="B15" s="17" t="s">
        <v>141</v>
      </c>
      <c r="C15" s="43">
        <v>2005</v>
      </c>
      <c r="D15" s="18" t="s">
        <v>129</v>
      </c>
      <c r="E15" s="44" t="s">
        <v>23</v>
      </c>
      <c r="F15" s="25">
        <v>434</v>
      </c>
      <c r="G15" s="41">
        <v>302</v>
      </c>
      <c r="H15" s="41">
        <v>225</v>
      </c>
      <c r="I15" s="41">
        <f t="shared" si="0"/>
        <v>961</v>
      </c>
      <c r="J15" s="38">
        <v>25</v>
      </c>
      <c r="K15" s="41">
        <v>345</v>
      </c>
      <c r="L15" s="41">
        <v>213</v>
      </c>
      <c r="M15" s="41">
        <v>353</v>
      </c>
      <c r="N15" s="41">
        <f t="shared" si="1"/>
        <v>911</v>
      </c>
      <c r="O15" s="45">
        <v>20</v>
      </c>
      <c r="P15" s="25">
        <v>442</v>
      </c>
      <c r="Q15" s="41">
        <v>244</v>
      </c>
      <c r="R15" s="41">
        <v>285</v>
      </c>
      <c r="S15" s="41">
        <f t="shared" si="2"/>
        <v>971</v>
      </c>
      <c r="T15" s="46">
        <v>43</v>
      </c>
      <c r="U15" s="41">
        <v>469</v>
      </c>
      <c r="V15" s="41">
        <v>350</v>
      </c>
      <c r="W15" s="41">
        <v>336</v>
      </c>
      <c r="X15" s="41">
        <f t="shared" si="4"/>
        <v>1155</v>
      </c>
      <c r="Y15" s="47">
        <v>43</v>
      </c>
      <c r="Z15" s="25">
        <v>466</v>
      </c>
      <c r="AA15" s="41">
        <v>351</v>
      </c>
      <c r="AB15" s="41">
        <v>394</v>
      </c>
      <c r="AC15" s="41">
        <f t="shared" si="3"/>
        <v>1211</v>
      </c>
      <c r="AD15" s="48">
        <v>43</v>
      </c>
      <c r="AE15" s="49">
        <v>129</v>
      </c>
    </row>
    <row r="16" spans="1:31" ht="14.25" customHeight="1" x14ac:dyDescent="0.2">
      <c r="A16" s="42">
        <v>14</v>
      </c>
      <c r="B16" s="53" t="s">
        <v>142</v>
      </c>
      <c r="C16" s="54">
        <v>2004</v>
      </c>
      <c r="D16" s="55" t="s">
        <v>129</v>
      </c>
      <c r="E16" s="56" t="s">
        <v>23</v>
      </c>
      <c r="F16" s="41">
        <v>0</v>
      </c>
      <c r="G16" s="41">
        <v>0</v>
      </c>
      <c r="H16" s="41">
        <v>0</v>
      </c>
      <c r="I16" s="41">
        <f t="shared" si="0"/>
        <v>0</v>
      </c>
      <c r="J16" s="38">
        <v>0</v>
      </c>
      <c r="K16" s="41">
        <v>354</v>
      </c>
      <c r="L16" s="41">
        <v>261</v>
      </c>
      <c r="M16" s="41">
        <v>321</v>
      </c>
      <c r="N16" s="41">
        <f t="shared" si="1"/>
        <v>936</v>
      </c>
      <c r="O16" s="45">
        <v>25</v>
      </c>
      <c r="P16" s="41">
        <v>478</v>
      </c>
      <c r="Q16" s="41">
        <v>331</v>
      </c>
      <c r="R16" s="41">
        <v>294</v>
      </c>
      <c r="S16" s="41">
        <f t="shared" si="2"/>
        <v>1103</v>
      </c>
      <c r="T16" s="46">
        <v>49</v>
      </c>
      <c r="U16" s="41">
        <v>0</v>
      </c>
      <c r="V16" s="41">
        <v>0</v>
      </c>
      <c r="W16" s="41">
        <v>0</v>
      </c>
      <c r="X16" s="41">
        <v>0</v>
      </c>
      <c r="Y16" s="47">
        <v>0</v>
      </c>
      <c r="Z16" s="41">
        <v>370</v>
      </c>
      <c r="AA16" s="41">
        <v>563</v>
      </c>
      <c r="AB16" s="41">
        <v>282</v>
      </c>
      <c r="AC16" s="41">
        <f t="shared" si="3"/>
        <v>1215</v>
      </c>
      <c r="AD16" s="48">
        <v>46</v>
      </c>
      <c r="AE16" s="49">
        <f>SUM(J16+O16+T16+Y16+AD16)</f>
        <v>120</v>
      </c>
    </row>
    <row r="17" spans="1:31" ht="14.25" customHeight="1" x14ac:dyDescent="0.2">
      <c r="A17" s="42">
        <v>15</v>
      </c>
      <c r="B17" s="17" t="s">
        <v>143</v>
      </c>
      <c r="C17" s="43">
        <v>2005</v>
      </c>
      <c r="D17" s="18" t="s">
        <v>129</v>
      </c>
      <c r="E17" s="44" t="s">
        <v>21</v>
      </c>
      <c r="F17" s="25">
        <v>423</v>
      </c>
      <c r="G17" s="25">
        <v>408</v>
      </c>
      <c r="H17" s="41">
        <v>171</v>
      </c>
      <c r="I17" s="41">
        <f t="shared" si="0"/>
        <v>1002</v>
      </c>
      <c r="J17" s="38">
        <v>28</v>
      </c>
      <c r="K17" s="41">
        <v>260</v>
      </c>
      <c r="L17" s="41">
        <v>406</v>
      </c>
      <c r="M17" s="41">
        <v>335</v>
      </c>
      <c r="N17" s="41">
        <f t="shared" si="1"/>
        <v>1001</v>
      </c>
      <c r="O17" s="45">
        <v>31</v>
      </c>
      <c r="P17" s="41">
        <v>0</v>
      </c>
      <c r="Q17" s="41">
        <v>0</v>
      </c>
      <c r="R17" s="41">
        <v>0</v>
      </c>
      <c r="S17" s="41">
        <f t="shared" si="2"/>
        <v>0</v>
      </c>
      <c r="T17" s="46">
        <v>0</v>
      </c>
      <c r="U17" s="41">
        <v>370</v>
      </c>
      <c r="V17" s="41">
        <v>394</v>
      </c>
      <c r="W17" s="41">
        <v>406</v>
      </c>
      <c r="X17" s="41">
        <f t="shared" ref="X17:X55" si="5">U17+V17+W17</f>
        <v>1170</v>
      </c>
      <c r="Y17" s="47">
        <v>46</v>
      </c>
      <c r="Z17" s="41">
        <v>429</v>
      </c>
      <c r="AA17" s="41">
        <v>504</v>
      </c>
      <c r="AB17" s="41">
        <v>225</v>
      </c>
      <c r="AC17" s="41">
        <f t="shared" si="3"/>
        <v>1158</v>
      </c>
      <c r="AD17" s="48">
        <v>37</v>
      </c>
      <c r="AE17" s="49">
        <f>SUM(AD17+Y17+O17)</f>
        <v>114</v>
      </c>
    </row>
    <row r="18" spans="1:31" ht="14.25" customHeight="1" x14ac:dyDescent="0.2">
      <c r="A18" s="42">
        <v>16</v>
      </c>
      <c r="B18" s="17" t="s">
        <v>144</v>
      </c>
      <c r="C18" s="43">
        <v>2004</v>
      </c>
      <c r="D18" s="18" t="s">
        <v>129</v>
      </c>
      <c r="E18" s="44" t="s">
        <v>21</v>
      </c>
      <c r="F18" s="25">
        <v>323</v>
      </c>
      <c r="G18" s="25">
        <v>349</v>
      </c>
      <c r="H18" s="41">
        <v>190</v>
      </c>
      <c r="I18" s="41">
        <f t="shared" si="0"/>
        <v>862</v>
      </c>
      <c r="J18" s="38">
        <v>22</v>
      </c>
      <c r="K18" s="41">
        <v>461</v>
      </c>
      <c r="L18" s="41">
        <v>324</v>
      </c>
      <c r="M18" s="41">
        <v>270</v>
      </c>
      <c r="N18" s="41">
        <f t="shared" si="1"/>
        <v>1055</v>
      </c>
      <c r="O18" s="45">
        <v>38.5</v>
      </c>
      <c r="P18" s="41">
        <v>0</v>
      </c>
      <c r="Q18" s="41">
        <v>0</v>
      </c>
      <c r="R18" s="41">
        <v>0</v>
      </c>
      <c r="S18" s="41">
        <f t="shared" si="2"/>
        <v>0</v>
      </c>
      <c r="T18" s="46">
        <v>0</v>
      </c>
      <c r="U18" s="25">
        <v>608</v>
      </c>
      <c r="V18" s="41">
        <v>516</v>
      </c>
      <c r="W18" s="41">
        <v>216</v>
      </c>
      <c r="X18" s="41">
        <f t="shared" si="5"/>
        <v>1340</v>
      </c>
      <c r="Y18" s="47">
        <v>52</v>
      </c>
      <c r="Z18" s="25">
        <v>0</v>
      </c>
      <c r="AA18" s="41">
        <v>0</v>
      </c>
      <c r="AB18" s="41">
        <v>0</v>
      </c>
      <c r="AC18" s="41">
        <f t="shared" si="3"/>
        <v>0</v>
      </c>
      <c r="AD18" s="48">
        <v>0</v>
      </c>
      <c r="AE18" s="49">
        <f>SUM(Y18+O18+J18)</f>
        <v>112.5</v>
      </c>
    </row>
    <row r="19" spans="1:31" ht="14.25" customHeight="1" x14ac:dyDescent="0.2">
      <c r="A19" s="42">
        <v>17</v>
      </c>
      <c r="B19" s="17" t="s">
        <v>145</v>
      </c>
      <c r="C19" s="43">
        <v>2005</v>
      </c>
      <c r="D19" s="18" t="s">
        <v>129</v>
      </c>
      <c r="E19" s="44" t="s">
        <v>23</v>
      </c>
      <c r="F19" s="25">
        <v>451</v>
      </c>
      <c r="G19" s="25">
        <v>500</v>
      </c>
      <c r="H19" s="41">
        <v>194</v>
      </c>
      <c r="I19" s="41">
        <f t="shared" si="0"/>
        <v>1145</v>
      </c>
      <c r="J19" s="38">
        <v>40</v>
      </c>
      <c r="K19" s="25">
        <v>388</v>
      </c>
      <c r="L19" s="41">
        <v>314</v>
      </c>
      <c r="M19" s="41">
        <v>223</v>
      </c>
      <c r="N19" s="41">
        <f t="shared" si="1"/>
        <v>925</v>
      </c>
      <c r="O19" s="45">
        <v>22</v>
      </c>
      <c r="P19" s="25">
        <v>0</v>
      </c>
      <c r="Q19" s="41">
        <v>0</v>
      </c>
      <c r="R19" s="41">
        <v>0</v>
      </c>
      <c r="S19" s="41">
        <f t="shared" si="2"/>
        <v>0</v>
      </c>
      <c r="T19" s="46">
        <v>0</v>
      </c>
      <c r="U19" s="41">
        <v>0</v>
      </c>
      <c r="V19" s="41">
        <v>0</v>
      </c>
      <c r="W19" s="41">
        <v>0</v>
      </c>
      <c r="X19" s="41">
        <f t="shared" si="5"/>
        <v>0</v>
      </c>
      <c r="Y19" s="47">
        <v>0</v>
      </c>
      <c r="Z19" s="41">
        <v>481</v>
      </c>
      <c r="AA19" s="41">
        <v>446</v>
      </c>
      <c r="AB19" s="41">
        <v>294</v>
      </c>
      <c r="AC19" s="41">
        <f t="shared" si="3"/>
        <v>1221</v>
      </c>
      <c r="AD19" s="48">
        <v>49</v>
      </c>
      <c r="AE19" s="49">
        <v>111</v>
      </c>
    </row>
    <row r="20" spans="1:31" ht="14.25" customHeight="1" x14ac:dyDescent="0.2">
      <c r="A20" s="42">
        <v>18</v>
      </c>
      <c r="B20" s="17" t="s">
        <v>146</v>
      </c>
      <c r="C20" s="43">
        <v>2005</v>
      </c>
      <c r="D20" s="18" t="s">
        <v>129</v>
      </c>
      <c r="E20" s="44" t="s">
        <v>23</v>
      </c>
      <c r="F20" s="25">
        <v>335</v>
      </c>
      <c r="G20" s="25">
        <v>304</v>
      </c>
      <c r="H20" s="41">
        <v>488</v>
      </c>
      <c r="I20" s="41">
        <f t="shared" si="0"/>
        <v>1127</v>
      </c>
      <c r="J20" s="38">
        <v>34</v>
      </c>
      <c r="K20" s="41">
        <v>390</v>
      </c>
      <c r="L20" s="41">
        <v>261</v>
      </c>
      <c r="M20" s="41">
        <v>404</v>
      </c>
      <c r="N20" s="41">
        <f t="shared" si="1"/>
        <v>1055</v>
      </c>
      <c r="O20" s="45">
        <v>38.5</v>
      </c>
      <c r="P20" s="41">
        <v>0</v>
      </c>
      <c r="Q20" s="41">
        <v>0</v>
      </c>
      <c r="R20" s="41">
        <v>0</v>
      </c>
      <c r="S20" s="41">
        <f t="shared" si="2"/>
        <v>0</v>
      </c>
      <c r="T20" s="46">
        <v>0</v>
      </c>
      <c r="U20" s="25">
        <v>0</v>
      </c>
      <c r="V20" s="41">
        <v>0</v>
      </c>
      <c r="W20" s="41">
        <v>0</v>
      </c>
      <c r="X20" s="41">
        <f t="shared" si="5"/>
        <v>0</v>
      </c>
      <c r="Y20" s="47">
        <v>0</v>
      </c>
      <c r="Z20" s="25">
        <v>391</v>
      </c>
      <c r="AA20" s="41">
        <v>351</v>
      </c>
      <c r="AB20" s="41">
        <v>381</v>
      </c>
      <c r="AC20" s="41">
        <f t="shared" si="3"/>
        <v>1123</v>
      </c>
      <c r="AD20" s="48">
        <v>34</v>
      </c>
      <c r="AE20" s="49">
        <f>SUM(J20+O20+T20+Y20+AD20)</f>
        <v>106.5</v>
      </c>
    </row>
    <row r="21" spans="1:31" ht="14.25" customHeight="1" x14ac:dyDescent="0.2">
      <c r="A21" s="42">
        <v>19</v>
      </c>
      <c r="B21" s="17" t="s">
        <v>147</v>
      </c>
      <c r="C21" s="43">
        <v>2005</v>
      </c>
      <c r="D21" s="18" t="s">
        <v>129</v>
      </c>
      <c r="E21" s="44" t="s">
        <v>23</v>
      </c>
      <c r="F21" s="25">
        <v>228</v>
      </c>
      <c r="G21" s="41">
        <v>356</v>
      </c>
      <c r="H21" s="41">
        <v>192</v>
      </c>
      <c r="I21" s="41">
        <f t="shared" si="0"/>
        <v>776</v>
      </c>
      <c r="J21" s="38">
        <v>16</v>
      </c>
      <c r="K21" s="41">
        <v>311</v>
      </c>
      <c r="L21" s="41">
        <v>213</v>
      </c>
      <c r="M21" s="41">
        <v>232</v>
      </c>
      <c r="N21" s="41">
        <f t="shared" si="1"/>
        <v>756</v>
      </c>
      <c r="O21" s="45">
        <v>14</v>
      </c>
      <c r="P21" s="25">
        <v>369</v>
      </c>
      <c r="Q21" s="41">
        <v>341</v>
      </c>
      <c r="R21" s="41">
        <v>205</v>
      </c>
      <c r="S21" s="41">
        <f t="shared" si="2"/>
        <v>915</v>
      </c>
      <c r="T21" s="46">
        <v>37</v>
      </c>
      <c r="U21" s="41">
        <v>427</v>
      </c>
      <c r="V21" s="41">
        <v>484</v>
      </c>
      <c r="W21" s="41">
        <v>272</v>
      </c>
      <c r="X21" s="41">
        <f t="shared" si="5"/>
        <v>1183</v>
      </c>
      <c r="Y21" s="47">
        <v>49</v>
      </c>
      <c r="Z21" s="41">
        <v>332</v>
      </c>
      <c r="AA21" s="41">
        <v>212</v>
      </c>
      <c r="AB21" s="41">
        <v>330</v>
      </c>
      <c r="AC21" s="41">
        <f t="shared" si="3"/>
        <v>874</v>
      </c>
      <c r="AD21" s="48">
        <v>20</v>
      </c>
      <c r="AE21" s="49">
        <f>SUM(AD21+Y21+T21)</f>
        <v>106</v>
      </c>
    </row>
    <row r="22" spans="1:31" ht="14.25" customHeight="1" x14ac:dyDescent="0.2">
      <c r="A22" s="42">
        <v>20</v>
      </c>
      <c r="B22" s="17" t="s">
        <v>148</v>
      </c>
      <c r="C22" s="43">
        <v>2005</v>
      </c>
      <c r="D22" s="18" t="s">
        <v>129</v>
      </c>
      <c r="E22" s="44" t="s">
        <v>116</v>
      </c>
      <c r="F22" s="25">
        <v>428</v>
      </c>
      <c r="G22" s="25">
        <v>602</v>
      </c>
      <c r="H22" s="41">
        <v>235</v>
      </c>
      <c r="I22" s="41">
        <f t="shared" si="0"/>
        <v>1265</v>
      </c>
      <c r="J22" s="38">
        <v>52</v>
      </c>
      <c r="K22" s="41">
        <v>393</v>
      </c>
      <c r="L22" s="41">
        <v>448</v>
      </c>
      <c r="M22" s="41">
        <v>352</v>
      </c>
      <c r="N22" s="41">
        <f t="shared" si="1"/>
        <v>1193</v>
      </c>
      <c r="O22" s="45">
        <v>46</v>
      </c>
      <c r="P22" s="25">
        <v>0</v>
      </c>
      <c r="Q22" s="41">
        <v>0</v>
      </c>
      <c r="R22" s="41">
        <v>0</v>
      </c>
      <c r="S22" s="41">
        <f t="shared" si="2"/>
        <v>0</v>
      </c>
      <c r="T22" s="46">
        <v>0</v>
      </c>
      <c r="U22" s="41">
        <v>0</v>
      </c>
      <c r="V22" s="41">
        <v>0</v>
      </c>
      <c r="W22" s="41">
        <v>0</v>
      </c>
      <c r="X22" s="41">
        <f t="shared" si="5"/>
        <v>0</v>
      </c>
      <c r="Y22" s="47">
        <v>0</v>
      </c>
      <c r="Z22" s="41">
        <v>0</v>
      </c>
      <c r="AA22" s="41">
        <v>0</v>
      </c>
      <c r="AB22" s="41">
        <v>0</v>
      </c>
      <c r="AC22" s="41">
        <f t="shared" si="3"/>
        <v>0</v>
      </c>
      <c r="AD22" s="48">
        <v>0</v>
      </c>
      <c r="AE22" s="49">
        <f>SUM(J22+O22+T22+Y22+AD22)</f>
        <v>98</v>
      </c>
    </row>
    <row r="23" spans="1:31" ht="14.25" customHeight="1" x14ac:dyDescent="0.2">
      <c r="A23" s="57">
        <v>21</v>
      </c>
      <c r="B23" s="25" t="s">
        <v>149</v>
      </c>
      <c r="C23" s="15">
        <v>2005</v>
      </c>
      <c r="D23" s="25" t="s">
        <v>129</v>
      </c>
      <c r="E23" s="58" t="s">
        <v>21</v>
      </c>
      <c r="F23" s="25">
        <v>321</v>
      </c>
      <c r="G23" s="25">
        <v>398</v>
      </c>
      <c r="H23" s="41">
        <v>128</v>
      </c>
      <c r="I23" s="41">
        <f t="shared" si="0"/>
        <v>847</v>
      </c>
      <c r="J23" s="38">
        <v>18</v>
      </c>
      <c r="K23" s="41">
        <v>422</v>
      </c>
      <c r="L23" s="41">
        <v>363</v>
      </c>
      <c r="M23" s="41">
        <v>264</v>
      </c>
      <c r="N23" s="41">
        <f t="shared" si="1"/>
        <v>1049</v>
      </c>
      <c r="O23" s="45">
        <v>34</v>
      </c>
      <c r="P23" s="25">
        <v>0</v>
      </c>
      <c r="Q23" s="41">
        <v>0</v>
      </c>
      <c r="R23" s="41">
        <v>0</v>
      </c>
      <c r="S23" s="41">
        <f t="shared" si="2"/>
        <v>0</v>
      </c>
      <c r="T23" s="46">
        <v>0</v>
      </c>
      <c r="U23" s="25">
        <v>400</v>
      </c>
      <c r="V23" s="41">
        <v>494</v>
      </c>
      <c r="W23" s="41">
        <v>256</v>
      </c>
      <c r="X23" s="41">
        <f t="shared" si="5"/>
        <v>1150</v>
      </c>
      <c r="Y23" s="47">
        <v>40</v>
      </c>
      <c r="Z23" s="41">
        <v>0</v>
      </c>
      <c r="AA23" s="41">
        <v>0</v>
      </c>
      <c r="AB23" s="41">
        <v>0</v>
      </c>
      <c r="AC23" s="41">
        <f t="shared" si="3"/>
        <v>0</v>
      </c>
      <c r="AD23" s="48">
        <v>0</v>
      </c>
      <c r="AE23" s="49">
        <f>SUM(Y23+O23+J23)</f>
        <v>92</v>
      </c>
    </row>
    <row r="24" spans="1:31" ht="14.25" customHeight="1" x14ac:dyDescent="0.2">
      <c r="A24" s="57">
        <v>22</v>
      </c>
      <c r="B24" s="25" t="s">
        <v>150</v>
      </c>
      <c r="C24" s="15">
        <v>2005</v>
      </c>
      <c r="D24" s="25" t="s">
        <v>129</v>
      </c>
      <c r="E24" s="58" t="s">
        <v>40</v>
      </c>
      <c r="F24" s="25">
        <v>22</v>
      </c>
      <c r="G24" s="41">
        <v>304</v>
      </c>
      <c r="H24" s="41">
        <v>348</v>
      </c>
      <c r="I24" s="41">
        <f t="shared" si="0"/>
        <v>674</v>
      </c>
      <c r="J24" s="38">
        <v>10</v>
      </c>
      <c r="K24" s="41">
        <v>0</v>
      </c>
      <c r="L24" s="41">
        <v>0</v>
      </c>
      <c r="M24" s="41">
        <v>0</v>
      </c>
      <c r="N24" s="41">
        <f t="shared" si="1"/>
        <v>0</v>
      </c>
      <c r="O24" s="45">
        <v>0</v>
      </c>
      <c r="P24" s="25">
        <v>287</v>
      </c>
      <c r="Q24" s="41">
        <v>334</v>
      </c>
      <c r="R24" s="41">
        <v>291</v>
      </c>
      <c r="S24" s="41">
        <f t="shared" si="2"/>
        <v>912</v>
      </c>
      <c r="T24" s="46">
        <v>34</v>
      </c>
      <c r="U24" s="41">
        <v>263</v>
      </c>
      <c r="V24" s="41">
        <v>333</v>
      </c>
      <c r="W24" s="41">
        <v>216</v>
      </c>
      <c r="X24" s="41">
        <f t="shared" si="5"/>
        <v>812</v>
      </c>
      <c r="Y24" s="47">
        <v>28</v>
      </c>
      <c r="Z24" s="41">
        <v>124</v>
      </c>
      <c r="AA24" s="41">
        <v>351</v>
      </c>
      <c r="AB24" s="41">
        <v>439</v>
      </c>
      <c r="AC24" s="41">
        <f t="shared" si="3"/>
        <v>914</v>
      </c>
      <c r="AD24" s="48">
        <v>22</v>
      </c>
      <c r="AE24" s="49">
        <f>SUM(AD24+Y24+T24)</f>
        <v>84</v>
      </c>
    </row>
    <row r="25" spans="1:31" ht="14.25" customHeight="1" x14ac:dyDescent="0.2">
      <c r="A25" s="57">
        <v>23</v>
      </c>
      <c r="B25" s="25" t="s">
        <v>151</v>
      </c>
      <c r="C25" s="15">
        <v>2004</v>
      </c>
      <c r="D25" s="25" t="s">
        <v>129</v>
      </c>
      <c r="E25" s="58" t="s">
        <v>63</v>
      </c>
      <c r="F25" s="25">
        <v>607</v>
      </c>
      <c r="G25" s="41">
        <v>0</v>
      </c>
      <c r="H25" s="41">
        <v>0</v>
      </c>
      <c r="I25" s="41">
        <f t="shared" si="0"/>
        <v>607</v>
      </c>
      <c r="J25" s="38">
        <v>8</v>
      </c>
      <c r="K25" s="41">
        <v>0</v>
      </c>
      <c r="L25" s="41">
        <v>476</v>
      </c>
      <c r="M25" s="41">
        <v>0</v>
      </c>
      <c r="N25" s="41">
        <f t="shared" si="1"/>
        <v>476</v>
      </c>
      <c r="O25" s="45">
        <v>1</v>
      </c>
      <c r="P25" s="41">
        <v>0</v>
      </c>
      <c r="Q25" s="41">
        <v>644</v>
      </c>
      <c r="R25" s="41">
        <v>559</v>
      </c>
      <c r="S25" s="41">
        <f t="shared" si="2"/>
        <v>1203</v>
      </c>
      <c r="T25" s="46">
        <v>65</v>
      </c>
      <c r="U25" s="41">
        <v>0</v>
      </c>
      <c r="V25" s="41">
        <v>0</v>
      </c>
      <c r="W25" s="41">
        <v>0</v>
      </c>
      <c r="X25" s="41">
        <f t="shared" si="5"/>
        <v>0</v>
      </c>
      <c r="Y25" s="47">
        <v>0</v>
      </c>
      <c r="Z25" s="41">
        <v>0</v>
      </c>
      <c r="AA25" s="41">
        <v>0</v>
      </c>
      <c r="AB25" s="41">
        <v>0</v>
      </c>
      <c r="AC25" s="41">
        <f t="shared" si="3"/>
        <v>0</v>
      </c>
      <c r="AD25" s="48">
        <v>0</v>
      </c>
      <c r="AE25" s="49">
        <f>SUM(J25+O25+T25+Y25+AD25)</f>
        <v>74</v>
      </c>
    </row>
    <row r="26" spans="1:31" ht="14.25" customHeight="1" x14ac:dyDescent="0.2">
      <c r="A26" s="57">
        <v>24</v>
      </c>
      <c r="B26" s="25" t="s">
        <v>152</v>
      </c>
      <c r="C26" s="15">
        <v>2004</v>
      </c>
      <c r="D26" s="25" t="s">
        <v>129</v>
      </c>
      <c r="E26" s="58" t="s">
        <v>63</v>
      </c>
      <c r="F26" s="25">
        <v>481</v>
      </c>
      <c r="G26" s="25">
        <v>662</v>
      </c>
      <c r="H26" s="41">
        <v>0</v>
      </c>
      <c r="I26" s="41">
        <f t="shared" si="0"/>
        <v>1143</v>
      </c>
      <c r="J26" s="38">
        <v>37</v>
      </c>
      <c r="K26" s="41">
        <v>0</v>
      </c>
      <c r="L26" s="41">
        <v>519</v>
      </c>
      <c r="M26" s="41">
        <v>0</v>
      </c>
      <c r="N26" s="41">
        <f t="shared" si="1"/>
        <v>519</v>
      </c>
      <c r="O26" s="45">
        <v>2</v>
      </c>
      <c r="P26" s="41">
        <v>636</v>
      </c>
      <c r="Q26" s="41">
        <v>0</v>
      </c>
      <c r="R26" s="41">
        <v>0</v>
      </c>
      <c r="S26" s="41">
        <f t="shared" si="2"/>
        <v>636</v>
      </c>
      <c r="T26" s="46">
        <v>28</v>
      </c>
      <c r="U26" s="41">
        <v>0</v>
      </c>
      <c r="V26" s="41">
        <v>0</v>
      </c>
      <c r="W26" s="41">
        <v>0</v>
      </c>
      <c r="X26" s="41">
        <f t="shared" si="5"/>
        <v>0</v>
      </c>
      <c r="Y26" s="47">
        <v>0</v>
      </c>
      <c r="Z26" s="25">
        <v>0</v>
      </c>
      <c r="AA26" s="41">
        <v>0</v>
      </c>
      <c r="AB26" s="41">
        <v>0</v>
      </c>
      <c r="AC26" s="41">
        <f t="shared" si="3"/>
        <v>0</v>
      </c>
      <c r="AD26" s="48">
        <v>0</v>
      </c>
      <c r="AE26" s="49">
        <f>SUM(J26+O26+T26+Y26+AD26)</f>
        <v>67</v>
      </c>
    </row>
    <row r="27" spans="1:31" ht="14.25" customHeight="1" x14ac:dyDescent="0.2">
      <c r="A27" s="57">
        <v>25</v>
      </c>
      <c r="B27" s="25" t="s">
        <v>153</v>
      </c>
      <c r="C27" s="15">
        <v>2005</v>
      </c>
      <c r="D27" s="25" t="s">
        <v>129</v>
      </c>
      <c r="E27" s="58" t="s">
        <v>63</v>
      </c>
      <c r="F27" s="25">
        <v>219</v>
      </c>
      <c r="G27" s="25">
        <v>494</v>
      </c>
      <c r="H27" s="41">
        <v>0</v>
      </c>
      <c r="I27" s="41">
        <f t="shared" si="0"/>
        <v>713</v>
      </c>
      <c r="J27" s="38">
        <v>14</v>
      </c>
      <c r="K27" s="41">
        <v>275</v>
      </c>
      <c r="L27" s="41">
        <v>222</v>
      </c>
      <c r="M27" s="41">
        <v>0</v>
      </c>
      <c r="N27" s="41">
        <f t="shared" si="1"/>
        <v>497</v>
      </c>
      <c r="O27" s="45">
        <v>1</v>
      </c>
      <c r="P27" s="41">
        <v>718</v>
      </c>
      <c r="Q27" s="41">
        <v>0</v>
      </c>
      <c r="R27" s="41">
        <v>359</v>
      </c>
      <c r="S27" s="41">
        <f t="shared" si="2"/>
        <v>1077</v>
      </c>
      <c r="T27" s="46">
        <v>46</v>
      </c>
      <c r="U27" s="41">
        <v>0</v>
      </c>
      <c r="V27" s="41">
        <v>0</v>
      </c>
      <c r="W27" s="41">
        <v>0</v>
      </c>
      <c r="X27" s="41">
        <f t="shared" si="5"/>
        <v>0</v>
      </c>
      <c r="Y27" s="47">
        <v>0</v>
      </c>
      <c r="Z27" s="41">
        <v>0</v>
      </c>
      <c r="AA27" s="41">
        <v>0</v>
      </c>
      <c r="AB27" s="41">
        <v>0</v>
      </c>
      <c r="AC27" s="41">
        <f t="shared" si="3"/>
        <v>0</v>
      </c>
      <c r="AD27" s="48">
        <v>0</v>
      </c>
      <c r="AE27" s="49">
        <f>SUM(J27+O27+T27+Y27+AD27)</f>
        <v>61</v>
      </c>
    </row>
    <row r="28" spans="1:31" ht="14.25" customHeight="1" x14ac:dyDescent="0.2">
      <c r="A28" s="57">
        <v>26</v>
      </c>
      <c r="B28" s="59" t="s">
        <v>154</v>
      </c>
      <c r="C28" s="15">
        <v>2004</v>
      </c>
      <c r="D28" s="59" t="s">
        <v>129</v>
      </c>
      <c r="E28" s="60" t="s">
        <v>80</v>
      </c>
      <c r="F28" s="25">
        <v>0</v>
      </c>
      <c r="G28" s="25">
        <v>0</v>
      </c>
      <c r="H28" s="41">
        <v>0</v>
      </c>
      <c r="I28" s="41">
        <v>0</v>
      </c>
      <c r="J28" s="38">
        <v>0</v>
      </c>
      <c r="K28" s="41">
        <v>0</v>
      </c>
      <c r="L28" s="41">
        <v>0</v>
      </c>
      <c r="M28" s="41">
        <v>680</v>
      </c>
      <c r="N28" s="41">
        <f t="shared" si="1"/>
        <v>680</v>
      </c>
      <c r="O28" s="45">
        <v>10</v>
      </c>
      <c r="P28" s="41">
        <v>0</v>
      </c>
      <c r="Q28" s="41">
        <v>0</v>
      </c>
      <c r="R28" s="41">
        <v>0</v>
      </c>
      <c r="S28" s="41">
        <f t="shared" si="2"/>
        <v>0</v>
      </c>
      <c r="T28" s="46">
        <v>0</v>
      </c>
      <c r="U28" s="41">
        <v>0</v>
      </c>
      <c r="V28" s="41">
        <v>0</v>
      </c>
      <c r="W28" s="41">
        <v>689</v>
      </c>
      <c r="X28" s="41">
        <f t="shared" si="5"/>
        <v>689</v>
      </c>
      <c r="Y28" s="47">
        <v>25</v>
      </c>
      <c r="Z28" s="41">
        <v>0</v>
      </c>
      <c r="AA28" s="41">
        <v>0</v>
      </c>
      <c r="AB28" s="41">
        <v>711</v>
      </c>
      <c r="AC28" s="41">
        <f t="shared" si="3"/>
        <v>711</v>
      </c>
      <c r="AD28" s="48">
        <v>18</v>
      </c>
      <c r="AE28" s="49">
        <f>SUM(AD28+Y28+O28)</f>
        <v>53</v>
      </c>
    </row>
    <row r="29" spans="1:31" ht="14.25" customHeight="1" x14ac:dyDescent="0.2">
      <c r="A29" s="57">
        <v>26</v>
      </c>
      <c r="B29" s="59" t="s">
        <v>155</v>
      </c>
      <c r="C29" s="15">
        <v>2005</v>
      </c>
      <c r="D29" s="59" t="s">
        <v>129</v>
      </c>
      <c r="E29" s="60" t="s">
        <v>23</v>
      </c>
      <c r="F29" s="25">
        <v>0</v>
      </c>
      <c r="G29" s="25">
        <v>0</v>
      </c>
      <c r="H29" s="41">
        <v>0</v>
      </c>
      <c r="I29" s="41">
        <f t="shared" ref="I29:I51" si="6">SUM(F29:H29)</f>
        <v>0</v>
      </c>
      <c r="J29" s="38">
        <v>0</v>
      </c>
      <c r="K29" s="41">
        <v>421</v>
      </c>
      <c r="L29" s="41">
        <v>192</v>
      </c>
      <c r="M29" s="41">
        <v>352</v>
      </c>
      <c r="N29" s="41">
        <f t="shared" si="1"/>
        <v>965</v>
      </c>
      <c r="O29" s="45">
        <v>28</v>
      </c>
      <c r="P29" s="41">
        <v>0</v>
      </c>
      <c r="Q29" s="41">
        <v>0</v>
      </c>
      <c r="R29" s="41">
        <v>0</v>
      </c>
      <c r="S29" s="41">
        <f t="shared" si="2"/>
        <v>0</v>
      </c>
      <c r="T29" s="46">
        <v>0</v>
      </c>
      <c r="U29" s="41">
        <v>0</v>
      </c>
      <c r="V29" s="41">
        <v>0</v>
      </c>
      <c r="W29" s="41">
        <v>0</v>
      </c>
      <c r="X29" s="41">
        <f t="shared" si="5"/>
        <v>0</v>
      </c>
      <c r="Y29" s="47">
        <v>0</v>
      </c>
      <c r="Z29" s="25">
        <v>488</v>
      </c>
      <c r="AA29" s="41">
        <v>464</v>
      </c>
      <c r="AB29" s="41">
        <v>0</v>
      </c>
      <c r="AC29" s="41">
        <f t="shared" si="3"/>
        <v>952</v>
      </c>
      <c r="AD29" s="48">
        <v>25</v>
      </c>
      <c r="AE29" s="49">
        <f>SUM(J29+O29+T29+Y29+AD29)</f>
        <v>53</v>
      </c>
    </row>
    <row r="30" spans="1:31" ht="14.25" customHeight="1" x14ac:dyDescent="0.2">
      <c r="A30" s="57">
        <v>28</v>
      </c>
      <c r="B30" s="24" t="s">
        <v>156</v>
      </c>
      <c r="C30" s="6">
        <v>2005</v>
      </c>
      <c r="D30" s="24" t="s">
        <v>129</v>
      </c>
      <c r="E30" s="61" t="s">
        <v>23</v>
      </c>
      <c r="F30" s="25">
        <v>0</v>
      </c>
      <c r="G30" s="25">
        <v>0</v>
      </c>
      <c r="H30" s="41">
        <v>0</v>
      </c>
      <c r="I30" s="41">
        <f t="shared" si="6"/>
        <v>0</v>
      </c>
      <c r="J30" s="38">
        <v>0</v>
      </c>
      <c r="K30" s="41">
        <v>0</v>
      </c>
      <c r="L30" s="41">
        <v>0</v>
      </c>
      <c r="M30" s="41">
        <v>0</v>
      </c>
      <c r="N30" s="41">
        <f t="shared" si="1"/>
        <v>0</v>
      </c>
      <c r="O30" s="45">
        <v>0</v>
      </c>
      <c r="P30" s="41">
        <v>0</v>
      </c>
      <c r="Q30" s="41">
        <v>0</v>
      </c>
      <c r="R30" s="41">
        <v>0</v>
      </c>
      <c r="S30" s="41">
        <f t="shared" si="2"/>
        <v>0</v>
      </c>
      <c r="T30" s="46">
        <v>0</v>
      </c>
      <c r="U30" s="25">
        <v>0</v>
      </c>
      <c r="V30" s="41">
        <v>0</v>
      </c>
      <c r="W30" s="41">
        <v>0</v>
      </c>
      <c r="X30" s="41">
        <f t="shared" si="5"/>
        <v>0</v>
      </c>
      <c r="Y30" s="47">
        <v>0</v>
      </c>
      <c r="Z30" s="41">
        <v>370</v>
      </c>
      <c r="AA30" s="41">
        <v>563</v>
      </c>
      <c r="AB30" s="41">
        <v>331</v>
      </c>
      <c r="AC30" s="41">
        <f t="shared" si="3"/>
        <v>1264</v>
      </c>
      <c r="AD30" s="48">
        <v>52</v>
      </c>
      <c r="AE30" s="49">
        <f>SUM(J30+O30+T30+Y30+AD30)</f>
        <v>52</v>
      </c>
    </row>
    <row r="31" spans="1:31" ht="14.25" customHeight="1" x14ac:dyDescent="0.2">
      <c r="A31" s="57">
        <v>29</v>
      </c>
      <c r="B31" s="25" t="s">
        <v>157</v>
      </c>
      <c r="C31" s="15">
        <v>2005</v>
      </c>
      <c r="D31" s="25" t="s">
        <v>129</v>
      </c>
      <c r="E31" s="58" t="s">
        <v>23</v>
      </c>
      <c r="F31" s="25">
        <v>57</v>
      </c>
      <c r="G31" s="25">
        <v>0</v>
      </c>
      <c r="H31" s="41">
        <v>32</v>
      </c>
      <c r="I31" s="41">
        <f t="shared" si="6"/>
        <v>89</v>
      </c>
      <c r="J31" s="38">
        <v>1</v>
      </c>
      <c r="K31" s="41">
        <v>69</v>
      </c>
      <c r="L31" s="41">
        <v>84</v>
      </c>
      <c r="M31" s="41">
        <v>83</v>
      </c>
      <c r="N31" s="41">
        <f t="shared" si="1"/>
        <v>236</v>
      </c>
      <c r="O31" s="45">
        <v>1</v>
      </c>
      <c r="P31" s="41">
        <v>164</v>
      </c>
      <c r="Q31" s="41">
        <v>173</v>
      </c>
      <c r="R31" s="41">
        <v>0</v>
      </c>
      <c r="S31" s="41">
        <f t="shared" si="2"/>
        <v>337</v>
      </c>
      <c r="T31" s="46">
        <v>20</v>
      </c>
      <c r="U31" s="41">
        <v>196</v>
      </c>
      <c r="V31" s="41">
        <v>149</v>
      </c>
      <c r="W31" s="41">
        <v>0</v>
      </c>
      <c r="X31" s="41">
        <f t="shared" si="5"/>
        <v>345</v>
      </c>
      <c r="Y31" s="47">
        <v>18</v>
      </c>
      <c r="Z31" s="41">
        <v>74</v>
      </c>
      <c r="AA31" s="41">
        <v>212</v>
      </c>
      <c r="AB31" s="41">
        <v>72</v>
      </c>
      <c r="AC31" s="41">
        <f t="shared" si="3"/>
        <v>358</v>
      </c>
      <c r="AD31" s="48">
        <v>12</v>
      </c>
      <c r="AE31" s="49">
        <f>SUM(AD31+Y31+T31)</f>
        <v>50</v>
      </c>
    </row>
    <row r="32" spans="1:31" ht="14.25" customHeight="1" x14ac:dyDescent="0.2">
      <c r="A32" s="57">
        <v>30</v>
      </c>
      <c r="B32" s="25" t="s">
        <v>158</v>
      </c>
      <c r="C32" s="15">
        <v>2004</v>
      </c>
      <c r="D32" s="25" t="s">
        <v>129</v>
      </c>
      <c r="E32" s="58" t="s">
        <v>21</v>
      </c>
      <c r="F32" s="25">
        <v>345</v>
      </c>
      <c r="G32" s="41">
        <v>465</v>
      </c>
      <c r="H32" s="41">
        <v>203</v>
      </c>
      <c r="I32" s="41">
        <f t="shared" si="6"/>
        <v>1013</v>
      </c>
      <c r="J32" s="38">
        <v>31</v>
      </c>
      <c r="K32" s="41">
        <v>0</v>
      </c>
      <c r="L32" s="41">
        <v>519</v>
      </c>
      <c r="M32" s="41">
        <v>316</v>
      </c>
      <c r="N32" s="41">
        <v>835</v>
      </c>
      <c r="O32" s="45">
        <v>18</v>
      </c>
      <c r="P32" s="41">
        <v>0</v>
      </c>
      <c r="Q32" s="41">
        <v>0</v>
      </c>
      <c r="R32" s="41">
        <v>0</v>
      </c>
      <c r="S32" s="41">
        <f t="shared" si="2"/>
        <v>0</v>
      </c>
      <c r="T32" s="46">
        <v>0</v>
      </c>
      <c r="U32" s="25">
        <v>0</v>
      </c>
      <c r="V32" s="41">
        <v>0</v>
      </c>
      <c r="W32" s="41">
        <v>0</v>
      </c>
      <c r="X32" s="41">
        <f t="shared" si="5"/>
        <v>0</v>
      </c>
      <c r="Y32" s="47">
        <v>0</v>
      </c>
      <c r="Z32" s="25">
        <v>0</v>
      </c>
      <c r="AA32" s="41">
        <v>0</v>
      </c>
      <c r="AB32" s="41">
        <v>0</v>
      </c>
      <c r="AC32" s="41">
        <f t="shared" si="3"/>
        <v>0</v>
      </c>
      <c r="AD32" s="48">
        <v>0</v>
      </c>
      <c r="AE32" s="49">
        <f>SUM(J32+O32+T32+Y32+AD32)</f>
        <v>49</v>
      </c>
    </row>
    <row r="33" spans="1:31" ht="14.25" customHeight="1" x14ac:dyDescent="0.2">
      <c r="A33" s="57">
        <v>31</v>
      </c>
      <c r="B33" s="25" t="s">
        <v>159</v>
      </c>
      <c r="C33" s="15">
        <v>2005</v>
      </c>
      <c r="D33" s="25" t="s">
        <v>129</v>
      </c>
      <c r="E33" s="58" t="s">
        <v>116</v>
      </c>
      <c r="F33" s="25">
        <v>194</v>
      </c>
      <c r="G33" s="25">
        <v>446</v>
      </c>
      <c r="H33" s="41">
        <v>221</v>
      </c>
      <c r="I33" s="41">
        <f t="shared" si="6"/>
        <v>861</v>
      </c>
      <c r="J33" s="38">
        <v>20</v>
      </c>
      <c r="K33" s="41">
        <v>0</v>
      </c>
      <c r="L33" s="41">
        <v>0</v>
      </c>
      <c r="M33" s="41">
        <v>0</v>
      </c>
      <c r="N33" s="41">
        <f t="shared" ref="N33:N55" si="7">K33+L33+M33</f>
        <v>0</v>
      </c>
      <c r="O33" s="45">
        <v>0</v>
      </c>
      <c r="P33" s="41">
        <v>0</v>
      </c>
      <c r="Q33" s="41">
        <v>0</v>
      </c>
      <c r="R33" s="41">
        <v>0</v>
      </c>
      <c r="S33" s="41">
        <f t="shared" si="2"/>
        <v>0</v>
      </c>
      <c r="T33" s="46">
        <v>0</v>
      </c>
      <c r="U33" s="41">
        <v>0</v>
      </c>
      <c r="V33" s="41">
        <v>0</v>
      </c>
      <c r="W33" s="41">
        <v>0</v>
      </c>
      <c r="X33" s="41">
        <f t="shared" si="5"/>
        <v>0</v>
      </c>
      <c r="Y33" s="47">
        <v>0</v>
      </c>
      <c r="Z33" s="25">
        <v>239</v>
      </c>
      <c r="AA33" s="41">
        <v>504</v>
      </c>
      <c r="AB33" s="41">
        <v>278</v>
      </c>
      <c r="AC33" s="41">
        <f t="shared" si="3"/>
        <v>1021</v>
      </c>
      <c r="AD33" s="48">
        <v>28</v>
      </c>
      <c r="AE33" s="49">
        <f>SUM(J33+O33+T33+Y33+AD33)</f>
        <v>48</v>
      </c>
    </row>
    <row r="34" spans="1:31" ht="14.25" customHeight="1" x14ac:dyDescent="0.2">
      <c r="A34" s="57">
        <v>32</v>
      </c>
      <c r="B34" s="25" t="s">
        <v>160</v>
      </c>
      <c r="C34" s="15">
        <v>2004</v>
      </c>
      <c r="D34" s="25" t="s">
        <v>129</v>
      </c>
      <c r="E34" s="58" t="s">
        <v>18</v>
      </c>
      <c r="F34" s="25">
        <v>124</v>
      </c>
      <c r="G34" s="25">
        <v>0</v>
      </c>
      <c r="H34" s="41">
        <v>0</v>
      </c>
      <c r="I34" s="41">
        <f t="shared" si="6"/>
        <v>124</v>
      </c>
      <c r="J34" s="38">
        <v>1</v>
      </c>
      <c r="K34" s="41">
        <v>0</v>
      </c>
      <c r="L34" s="41">
        <v>100</v>
      </c>
      <c r="M34" s="41">
        <v>273</v>
      </c>
      <c r="N34" s="41">
        <f t="shared" si="7"/>
        <v>373</v>
      </c>
      <c r="O34" s="45">
        <v>1</v>
      </c>
      <c r="P34" s="41">
        <v>50</v>
      </c>
      <c r="Q34" s="41">
        <v>285</v>
      </c>
      <c r="R34" s="41">
        <v>131</v>
      </c>
      <c r="S34" s="41">
        <f t="shared" si="2"/>
        <v>466</v>
      </c>
      <c r="T34" s="46">
        <v>25</v>
      </c>
      <c r="U34" s="41">
        <v>81</v>
      </c>
      <c r="V34" s="41">
        <v>0</v>
      </c>
      <c r="W34" s="41">
        <v>282</v>
      </c>
      <c r="X34" s="41">
        <f t="shared" si="5"/>
        <v>363</v>
      </c>
      <c r="Y34" s="47">
        <v>20</v>
      </c>
      <c r="Z34" s="41">
        <v>141</v>
      </c>
      <c r="AA34" s="41">
        <v>0</v>
      </c>
      <c r="AB34" s="41">
        <v>0</v>
      </c>
      <c r="AC34" s="41">
        <f t="shared" si="3"/>
        <v>141</v>
      </c>
      <c r="AD34" s="48">
        <v>1</v>
      </c>
      <c r="AE34" s="49">
        <f>SUM(Y34+T34+O34)</f>
        <v>46</v>
      </c>
    </row>
    <row r="35" spans="1:31" ht="14.25" customHeight="1" x14ac:dyDescent="0.2">
      <c r="A35" s="57">
        <v>33</v>
      </c>
      <c r="B35" s="25" t="s">
        <v>161</v>
      </c>
      <c r="C35" s="15">
        <v>2004</v>
      </c>
      <c r="D35" s="25" t="s">
        <v>129</v>
      </c>
      <c r="E35" s="58" t="s">
        <v>40</v>
      </c>
      <c r="F35" s="25">
        <v>258</v>
      </c>
      <c r="G35" s="41">
        <v>0</v>
      </c>
      <c r="H35" s="41">
        <v>0</v>
      </c>
      <c r="I35" s="41">
        <f t="shared" si="6"/>
        <v>258</v>
      </c>
      <c r="J35" s="38">
        <v>1</v>
      </c>
      <c r="K35" s="41">
        <v>360</v>
      </c>
      <c r="L35" s="41">
        <v>225</v>
      </c>
      <c r="M35" s="41">
        <v>138</v>
      </c>
      <c r="N35" s="41">
        <f t="shared" si="7"/>
        <v>723</v>
      </c>
      <c r="O35" s="45">
        <v>12</v>
      </c>
      <c r="P35" s="41">
        <v>394</v>
      </c>
      <c r="Q35" s="41">
        <v>0</v>
      </c>
      <c r="R35" s="41">
        <v>0</v>
      </c>
      <c r="S35" s="41">
        <f t="shared" ref="S35:S52" si="8">P35+Q35+R35</f>
        <v>394</v>
      </c>
      <c r="T35" s="46">
        <v>22</v>
      </c>
      <c r="U35" s="25">
        <v>0</v>
      </c>
      <c r="V35" s="41">
        <v>0</v>
      </c>
      <c r="W35" s="41">
        <v>0</v>
      </c>
      <c r="X35" s="41">
        <f t="shared" si="5"/>
        <v>0</v>
      </c>
      <c r="Y35" s="47">
        <v>0</v>
      </c>
      <c r="Z35" s="41">
        <v>244</v>
      </c>
      <c r="AA35" s="41">
        <v>0</v>
      </c>
      <c r="AB35" s="41">
        <v>0</v>
      </c>
      <c r="AC35" s="41">
        <f t="shared" si="3"/>
        <v>244</v>
      </c>
      <c r="AD35" s="48">
        <v>6</v>
      </c>
      <c r="AE35" s="49">
        <f>SUM(O35+T35+AD35)</f>
        <v>40</v>
      </c>
    </row>
    <row r="36" spans="1:31" ht="14.25" customHeight="1" x14ac:dyDescent="0.2">
      <c r="A36" s="57">
        <v>34</v>
      </c>
      <c r="B36" s="25" t="s">
        <v>162</v>
      </c>
      <c r="C36" s="15">
        <v>2005</v>
      </c>
      <c r="D36" s="25" t="s">
        <v>129</v>
      </c>
      <c r="E36" s="58" t="s">
        <v>18</v>
      </c>
      <c r="F36" s="25">
        <v>251</v>
      </c>
      <c r="G36" s="41">
        <v>304</v>
      </c>
      <c r="H36" s="41">
        <v>0</v>
      </c>
      <c r="I36" s="41">
        <f t="shared" si="6"/>
        <v>555</v>
      </c>
      <c r="J36" s="38">
        <v>2</v>
      </c>
      <c r="K36" s="41">
        <v>0</v>
      </c>
      <c r="L36" s="41">
        <v>263</v>
      </c>
      <c r="M36" s="41">
        <v>234</v>
      </c>
      <c r="N36" s="41">
        <f t="shared" si="7"/>
        <v>497</v>
      </c>
      <c r="O36" s="45">
        <v>1</v>
      </c>
      <c r="P36" s="41">
        <v>0</v>
      </c>
      <c r="Q36" s="41">
        <v>0</v>
      </c>
      <c r="R36" s="41">
        <v>0</v>
      </c>
      <c r="S36" s="41">
        <f t="shared" si="8"/>
        <v>0</v>
      </c>
      <c r="T36" s="46">
        <v>0</v>
      </c>
      <c r="U36" s="41">
        <v>326</v>
      </c>
      <c r="V36" s="41">
        <v>446</v>
      </c>
      <c r="W36" s="41">
        <v>286</v>
      </c>
      <c r="X36" s="41">
        <f t="shared" si="5"/>
        <v>1058</v>
      </c>
      <c r="Y36" s="47">
        <v>34</v>
      </c>
      <c r="Z36" s="41">
        <v>0</v>
      </c>
      <c r="AA36" s="41">
        <v>0</v>
      </c>
      <c r="AB36" s="41">
        <v>0</v>
      </c>
      <c r="AC36" s="41">
        <f t="shared" si="3"/>
        <v>0</v>
      </c>
      <c r="AD36" s="48">
        <v>0</v>
      </c>
      <c r="AE36" s="49">
        <f>SUM(Y36+O36+J36)</f>
        <v>37</v>
      </c>
    </row>
    <row r="37" spans="1:31" ht="14.25" customHeight="1" x14ac:dyDescent="0.2">
      <c r="A37" s="57">
        <v>35</v>
      </c>
      <c r="B37" s="59" t="s">
        <v>163</v>
      </c>
      <c r="C37" s="15">
        <v>2005</v>
      </c>
      <c r="D37" s="59" t="s">
        <v>129</v>
      </c>
      <c r="E37" s="60" t="s">
        <v>21</v>
      </c>
      <c r="F37" s="25">
        <v>0</v>
      </c>
      <c r="G37" s="25">
        <v>0</v>
      </c>
      <c r="H37" s="25">
        <v>0</v>
      </c>
      <c r="I37" s="41">
        <f t="shared" si="6"/>
        <v>0</v>
      </c>
      <c r="J37" s="38">
        <v>0</v>
      </c>
      <c r="K37" s="41">
        <v>0</v>
      </c>
      <c r="L37" s="41">
        <v>31</v>
      </c>
      <c r="M37" s="41">
        <v>40</v>
      </c>
      <c r="N37" s="41">
        <f t="shared" si="7"/>
        <v>71</v>
      </c>
      <c r="O37" s="45">
        <v>1</v>
      </c>
      <c r="P37" s="41">
        <v>0</v>
      </c>
      <c r="Q37" s="41">
        <v>61</v>
      </c>
      <c r="R37" s="41">
        <v>0</v>
      </c>
      <c r="S37" s="41">
        <f t="shared" si="8"/>
        <v>61</v>
      </c>
      <c r="T37" s="46">
        <v>16</v>
      </c>
      <c r="U37" s="41">
        <v>0</v>
      </c>
      <c r="V37" s="41">
        <v>0</v>
      </c>
      <c r="W37" s="41">
        <v>50</v>
      </c>
      <c r="X37" s="41">
        <f t="shared" si="5"/>
        <v>50</v>
      </c>
      <c r="Y37" s="47">
        <v>12</v>
      </c>
      <c r="Z37" s="41">
        <v>0</v>
      </c>
      <c r="AA37" s="41">
        <v>258</v>
      </c>
      <c r="AB37" s="41">
        <v>323</v>
      </c>
      <c r="AC37" s="41">
        <f t="shared" si="3"/>
        <v>581</v>
      </c>
      <c r="AD37" s="48">
        <v>8</v>
      </c>
      <c r="AE37" s="49">
        <f>SUM(T37+Y37+AD37)</f>
        <v>36</v>
      </c>
    </row>
    <row r="38" spans="1:31" ht="14.25" customHeight="1" x14ac:dyDescent="0.2">
      <c r="A38" s="57">
        <v>36</v>
      </c>
      <c r="B38" s="25" t="s">
        <v>164</v>
      </c>
      <c r="C38" s="15">
        <v>2005</v>
      </c>
      <c r="D38" s="25" t="s">
        <v>129</v>
      </c>
      <c r="E38" s="58" t="s">
        <v>21</v>
      </c>
      <c r="F38" s="25">
        <v>107</v>
      </c>
      <c r="G38" s="25">
        <v>152</v>
      </c>
      <c r="H38" s="41">
        <v>40</v>
      </c>
      <c r="I38" s="41">
        <f t="shared" si="6"/>
        <v>299</v>
      </c>
      <c r="J38" s="38">
        <v>1</v>
      </c>
      <c r="K38" s="41">
        <v>171</v>
      </c>
      <c r="L38" s="41">
        <v>72</v>
      </c>
      <c r="M38" s="41">
        <v>0</v>
      </c>
      <c r="N38" s="41">
        <f t="shared" si="7"/>
        <v>243</v>
      </c>
      <c r="O38" s="45">
        <v>1</v>
      </c>
      <c r="P38" s="41">
        <v>121</v>
      </c>
      <c r="Q38" s="41">
        <v>0</v>
      </c>
      <c r="R38" s="41">
        <v>0</v>
      </c>
      <c r="S38" s="41">
        <f t="shared" si="8"/>
        <v>121</v>
      </c>
      <c r="T38" s="46">
        <v>18</v>
      </c>
      <c r="U38" s="41">
        <v>30</v>
      </c>
      <c r="V38" s="41">
        <v>124</v>
      </c>
      <c r="W38" s="41">
        <v>45</v>
      </c>
      <c r="X38" s="41">
        <f t="shared" si="5"/>
        <v>199</v>
      </c>
      <c r="Y38" s="47">
        <v>14</v>
      </c>
      <c r="Z38" s="41">
        <v>76</v>
      </c>
      <c r="AA38" s="41">
        <v>0</v>
      </c>
      <c r="AB38" s="41">
        <v>74</v>
      </c>
      <c r="AC38" s="41">
        <f t="shared" si="3"/>
        <v>150</v>
      </c>
      <c r="AD38" s="48">
        <v>2</v>
      </c>
      <c r="AE38" s="49">
        <v>34</v>
      </c>
    </row>
    <row r="39" spans="1:31" ht="14.25" customHeight="1" x14ac:dyDescent="0.2">
      <c r="A39" s="57">
        <v>37</v>
      </c>
      <c r="B39" s="59" t="s">
        <v>165</v>
      </c>
      <c r="C39" s="15">
        <v>2005</v>
      </c>
      <c r="D39" s="59" t="s">
        <v>129</v>
      </c>
      <c r="E39" s="60" t="s">
        <v>18</v>
      </c>
      <c r="F39" s="25">
        <v>0</v>
      </c>
      <c r="G39" s="25">
        <v>0</v>
      </c>
      <c r="H39" s="41">
        <v>0</v>
      </c>
      <c r="I39" s="41">
        <f t="shared" si="6"/>
        <v>0</v>
      </c>
      <c r="J39" s="38">
        <v>0</v>
      </c>
      <c r="K39" s="41">
        <v>0</v>
      </c>
      <c r="L39" s="41">
        <v>0</v>
      </c>
      <c r="M39" s="41">
        <v>0</v>
      </c>
      <c r="N39" s="41">
        <f t="shared" si="7"/>
        <v>0</v>
      </c>
      <c r="O39" s="45">
        <v>0</v>
      </c>
      <c r="P39" s="41">
        <v>0</v>
      </c>
      <c r="Q39" s="41">
        <v>0</v>
      </c>
      <c r="R39" s="41">
        <v>0</v>
      </c>
      <c r="S39" s="41">
        <f t="shared" si="8"/>
        <v>0</v>
      </c>
      <c r="T39" s="46">
        <v>0</v>
      </c>
      <c r="U39" s="41">
        <v>0</v>
      </c>
      <c r="V39" s="41">
        <v>0</v>
      </c>
      <c r="W39" s="41">
        <v>658</v>
      </c>
      <c r="X39" s="41">
        <f t="shared" si="5"/>
        <v>658</v>
      </c>
      <c r="Y39" s="47">
        <v>22</v>
      </c>
      <c r="Z39" s="41">
        <v>0</v>
      </c>
      <c r="AA39" s="41">
        <v>0</v>
      </c>
      <c r="AB39" s="41">
        <v>329</v>
      </c>
      <c r="AC39" s="41">
        <f t="shared" si="3"/>
        <v>329</v>
      </c>
      <c r="AD39" s="48">
        <v>10</v>
      </c>
      <c r="AE39" s="49">
        <f>SUM(J39+O39+T39+Y39+AD39)</f>
        <v>32</v>
      </c>
    </row>
    <row r="40" spans="1:31" ht="14.25" customHeight="1" x14ac:dyDescent="0.2">
      <c r="A40" s="57">
        <v>38</v>
      </c>
      <c r="B40" s="59" t="s">
        <v>166</v>
      </c>
      <c r="C40" s="15">
        <v>2004</v>
      </c>
      <c r="D40" s="59" t="s">
        <v>129</v>
      </c>
      <c r="E40" s="60" t="s">
        <v>27</v>
      </c>
      <c r="F40" s="25">
        <v>0</v>
      </c>
      <c r="G40" s="25">
        <v>0</v>
      </c>
      <c r="H40" s="41">
        <v>0</v>
      </c>
      <c r="I40" s="41">
        <f t="shared" si="6"/>
        <v>0</v>
      </c>
      <c r="J40" s="38">
        <v>0</v>
      </c>
      <c r="K40" s="41">
        <v>0</v>
      </c>
      <c r="L40" s="41">
        <v>0</v>
      </c>
      <c r="M40" s="41">
        <v>0</v>
      </c>
      <c r="N40" s="41">
        <f t="shared" si="7"/>
        <v>0</v>
      </c>
      <c r="O40" s="45">
        <v>0</v>
      </c>
      <c r="P40" s="41">
        <v>0</v>
      </c>
      <c r="Q40" s="41">
        <v>0</v>
      </c>
      <c r="R40" s="41">
        <v>0</v>
      </c>
      <c r="S40" s="41">
        <f t="shared" si="8"/>
        <v>0</v>
      </c>
      <c r="T40" s="46">
        <v>0</v>
      </c>
      <c r="U40" s="41">
        <v>889</v>
      </c>
      <c r="V40" s="41">
        <v>0</v>
      </c>
      <c r="W40" s="41">
        <v>0</v>
      </c>
      <c r="X40" s="41">
        <f t="shared" si="5"/>
        <v>889</v>
      </c>
      <c r="Y40" s="47">
        <v>31</v>
      </c>
      <c r="Z40" s="41">
        <v>0</v>
      </c>
      <c r="AA40" s="41">
        <v>0</v>
      </c>
      <c r="AB40" s="41">
        <v>0</v>
      </c>
      <c r="AC40" s="41">
        <f t="shared" si="3"/>
        <v>0</v>
      </c>
      <c r="AD40" s="48">
        <v>0</v>
      </c>
      <c r="AE40" s="49">
        <f>SUM(J40+O40+T40+Y40+AD40)</f>
        <v>31</v>
      </c>
    </row>
    <row r="41" spans="1:31" ht="14.25" customHeight="1" x14ac:dyDescent="0.2">
      <c r="A41" s="57">
        <v>39</v>
      </c>
      <c r="B41" s="25" t="s">
        <v>167</v>
      </c>
      <c r="C41" s="15">
        <v>2004</v>
      </c>
      <c r="D41" s="25" t="s">
        <v>129</v>
      </c>
      <c r="E41" s="58" t="s">
        <v>21</v>
      </c>
      <c r="F41" s="25">
        <v>143</v>
      </c>
      <c r="G41" s="41">
        <v>263</v>
      </c>
      <c r="H41" s="41">
        <v>278</v>
      </c>
      <c r="I41" s="41">
        <f t="shared" si="6"/>
        <v>684</v>
      </c>
      <c r="J41" s="38">
        <v>12</v>
      </c>
      <c r="K41" s="41">
        <v>284</v>
      </c>
      <c r="L41" s="41">
        <v>266</v>
      </c>
      <c r="M41" s="41">
        <v>258</v>
      </c>
      <c r="N41" s="41">
        <f t="shared" si="7"/>
        <v>808</v>
      </c>
      <c r="O41" s="45">
        <v>16</v>
      </c>
      <c r="P41" s="25">
        <v>0</v>
      </c>
      <c r="Q41" s="41">
        <v>0</v>
      </c>
      <c r="R41" s="41">
        <v>0</v>
      </c>
      <c r="S41" s="41">
        <f t="shared" si="8"/>
        <v>0</v>
      </c>
      <c r="T41" s="46">
        <v>0</v>
      </c>
      <c r="U41" s="25">
        <v>0</v>
      </c>
      <c r="V41" s="41">
        <v>0</v>
      </c>
      <c r="W41" s="41">
        <v>0</v>
      </c>
      <c r="X41" s="41">
        <f t="shared" si="5"/>
        <v>0</v>
      </c>
      <c r="Y41" s="47">
        <v>0</v>
      </c>
      <c r="Z41" s="25">
        <v>0</v>
      </c>
      <c r="AA41" s="41">
        <v>0</v>
      </c>
      <c r="AB41" s="41">
        <v>0</v>
      </c>
      <c r="AC41" s="41">
        <f t="shared" si="3"/>
        <v>0</v>
      </c>
      <c r="AD41" s="48">
        <v>0</v>
      </c>
      <c r="AE41" s="49">
        <f>SUM(J41+O41+T41+Y41+AD41)</f>
        <v>28</v>
      </c>
    </row>
    <row r="42" spans="1:31" ht="14.25" customHeight="1" x14ac:dyDescent="0.2">
      <c r="A42" s="57">
        <v>40</v>
      </c>
      <c r="B42" s="24" t="s">
        <v>168</v>
      </c>
      <c r="C42" s="6">
        <v>2005</v>
      </c>
      <c r="D42" s="24" t="s">
        <v>129</v>
      </c>
      <c r="E42" s="61" t="s">
        <v>74</v>
      </c>
      <c r="F42" s="41">
        <v>0</v>
      </c>
      <c r="G42" s="41">
        <v>0</v>
      </c>
      <c r="H42" s="41">
        <v>186</v>
      </c>
      <c r="I42" s="41">
        <f t="shared" si="6"/>
        <v>186</v>
      </c>
      <c r="J42" s="38">
        <v>1</v>
      </c>
      <c r="K42" s="25">
        <v>0</v>
      </c>
      <c r="L42" s="41">
        <v>0</v>
      </c>
      <c r="M42" s="41">
        <v>175</v>
      </c>
      <c r="N42" s="41">
        <f t="shared" si="7"/>
        <v>175</v>
      </c>
      <c r="O42" s="45">
        <v>1</v>
      </c>
      <c r="P42" s="41">
        <v>0</v>
      </c>
      <c r="Q42" s="41">
        <v>0</v>
      </c>
      <c r="R42" s="41">
        <v>0</v>
      </c>
      <c r="S42" s="41">
        <f t="shared" si="8"/>
        <v>0</v>
      </c>
      <c r="T42" s="46">
        <v>0</v>
      </c>
      <c r="U42" s="41">
        <v>0</v>
      </c>
      <c r="V42" s="41">
        <v>0</v>
      </c>
      <c r="W42" s="41">
        <v>267</v>
      </c>
      <c r="X42" s="41">
        <f t="shared" si="5"/>
        <v>267</v>
      </c>
      <c r="Y42" s="47">
        <v>16</v>
      </c>
      <c r="Z42" s="41">
        <v>0</v>
      </c>
      <c r="AA42" s="41">
        <v>0</v>
      </c>
      <c r="AB42" s="41">
        <v>214</v>
      </c>
      <c r="AC42" s="41">
        <f t="shared" si="3"/>
        <v>214</v>
      </c>
      <c r="AD42" s="48">
        <v>4</v>
      </c>
      <c r="AE42" s="49">
        <v>21</v>
      </c>
    </row>
    <row r="43" spans="1:31" ht="14.25" customHeight="1" x14ac:dyDescent="0.2">
      <c r="A43" s="57">
        <v>41</v>
      </c>
      <c r="B43" s="59" t="s">
        <v>169</v>
      </c>
      <c r="C43" s="15">
        <v>2004</v>
      </c>
      <c r="D43" s="59" t="s">
        <v>129</v>
      </c>
      <c r="E43" s="60" t="s">
        <v>18</v>
      </c>
      <c r="F43" s="25">
        <v>0</v>
      </c>
      <c r="G43" s="25">
        <v>0</v>
      </c>
      <c r="H43" s="41">
        <v>0</v>
      </c>
      <c r="I43" s="41">
        <f t="shared" si="6"/>
        <v>0</v>
      </c>
      <c r="J43" s="38">
        <v>0</v>
      </c>
      <c r="K43" s="41">
        <v>0</v>
      </c>
      <c r="L43" s="41">
        <v>0</v>
      </c>
      <c r="M43" s="41">
        <v>0</v>
      </c>
      <c r="N43" s="41">
        <f t="shared" si="7"/>
        <v>0</v>
      </c>
      <c r="O43" s="45">
        <v>0</v>
      </c>
      <c r="P43" s="41">
        <v>0</v>
      </c>
      <c r="Q43" s="41">
        <v>0</v>
      </c>
      <c r="R43" s="41">
        <v>0</v>
      </c>
      <c r="S43" s="41">
        <f t="shared" si="8"/>
        <v>0</v>
      </c>
      <c r="T43" s="46">
        <v>0</v>
      </c>
      <c r="U43" s="25">
        <v>0</v>
      </c>
      <c r="V43" s="41">
        <v>0</v>
      </c>
      <c r="W43" s="41">
        <v>0</v>
      </c>
      <c r="X43" s="41">
        <f t="shared" si="5"/>
        <v>0</v>
      </c>
      <c r="Y43" s="47">
        <v>0</v>
      </c>
      <c r="Z43" s="41">
        <v>0</v>
      </c>
      <c r="AA43" s="41">
        <v>0</v>
      </c>
      <c r="AB43" s="41">
        <v>488</v>
      </c>
      <c r="AC43" s="41">
        <f t="shared" si="3"/>
        <v>488</v>
      </c>
      <c r="AD43" s="48">
        <v>14</v>
      </c>
      <c r="AE43" s="49">
        <f t="shared" ref="AE43:AE55" si="9">SUM(J43+O43+T43+Y43+AD43)</f>
        <v>14</v>
      </c>
    </row>
    <row r="44" spans="1:31" ht="14.25" customHeight="1" x14ac:dyDescent="0.2">
      <c r="A44" s="57">
        <v>42</v>
      </c>
      <c r="B44" s="24" t="s">
        <v>170</v>
      </c>
      <c r="C44" s="6">
        <v>2004</v>
      </c>
      <c r="D44" s="24" t="s">
        <v>129</v>
      </c>
      <c r="E44" s="61" t="s">
        <v>86</v>
      </c>
      <c r="F44" s="41">
        <v>0</v>
      </c>
      <c r="G44" s="41">
        <v>0</v>
      </c>
      <c r="H44" s="41">
        <v>0</v>
      </c>
      <c r="I44" s="41">
        <f t="shared" si="6"/>
        <v>0</v>
      </c>
      <c r="J44" s="38">
        <v>0</v>
      </c>
      <c r="K44" s="41">
        <v>654</v>
      </c>
      <c r="L44" s="41">
        <v>0</v>
      </c>
      <c r="M44" s="41">
        <v>0</v>
      </c>
      <c r="N44" s="41">
        <f t="shared" si="7"/>
        <v>654</v>
      </c>
      <c r="O44" s="45">
        <v>8</v>
      </c>
      <c r="P44" s="41">
        <v>0</v>
      </c>
      <c r="Q44" s="41">
        <v>0</v>
      </c>
      <c r="R44" s="41">
        <v>0</v>
      </c>
      <c r="S44" s="41">
        <f t="shared" si="8"/>
        <v>0</v>
      </c>
      <c r="T44" s="46">
        <v>0</v>
      </c>
      <c r="U44" s="41">
        <v>0</v>
      </c>
      <c r="V44" s="41">
        <v>0</v>
      </c>
      <c r="W44" s="41">
        <v>0</v>
      </c>
      <c r="X44" s="41">
        <f t="shared" si="5"/>
        <v>0</v>
      </c>
      <c r="Y44" s="47">
        <v>0</v>
      </c>
      <c r="Z44" s="41">
        <v>0</v>
      </c>
      <c r="AA44" s="41">
        <v>0</v>
      </c>
      <c r="AB44" s="41">
        <v>0</v>
      </c>
      <c r="AC44" s="41">
        <v>0</v>
      </c>
      <c r="AD44" s="48">
        <v>0</v>
      </c>
      <c r="AE44" s="49">
        <f t="shared" si="9"/>
        <v>8</v>
      </c>
    </row>
    <row r="45" spans="1:31" ht="14.25" customHeight="1" x14ac:dyDescent="0.2">
      <c r="A45" s="57">
        <v>43</v>
      </c>
      <c r="B45" s="25" t="s">
        <v>171</v>
      </c>
      <c r="C45" s="15">
        <v>2004</v>
      </c>
      <c r="D45" s="25" t="s">
        <v>129</v>
      </c>
      <c r="E45" s="58" t="s">
        <v>86</v>
      </c>
      <c r="F45" s="25">
        <v>263</v>
      </c>
      <c r="G45" s="41">
        <v>0</v>
      </c>
      <c r="H45" s="41">
        <v>302</v>
      </c>
      <c r="I45" s="41">
        <f t="shared" si="6"/>
        <v>565</v>
      </c>
      <c r="J45" s="38">
        <v>6</v>
      </c>
      <c r="K45" s="41">
        <v>0</v>
      </c>
      <c r="L45" s="41">
        <v>0</v>
      </c>
      <c r="M45" s="41">
        <v>489</v>
      </c>
      <c r="N45" s="41">
        <f t="shared" si="7"/>
        <v>489</v>
      </c>
      <c r="O45" s="45">
        <v>1</v>
      </c>
      <c r="P45" s="41">
        <v>0</v>
      </c>
      <c r="Q45" s="41">
        <v>0</v>
      </c>
      <c r="R45" s="41">
        <v>0</v>
      </c>
      <c r="S45" s="41">
        <f t="shared" si="8"/>
        <v>0</v>
      </c>
      <c r="T45" s="46">
        <v>0</v>
      </c>
      <c r="U45" s="41">
        <v>0</v>
      </c>
      <c r="V45" s="41">
        <v>0</v>
      </c>
      <c r="W45" s="41">
        <v>0</v>
      </c>
      <c r="X45" s="41">
        <f t="shared" si="5"/>
        <v>0</v>
      </c>
      <c r="Y45" s="47">
        <v>0</v>
      </c>
      <c r="Z45" s="41">
        <v>0</v>
      </c>
      <c r="AA45" s="41">
        <v>0</v>
      </c>
      <c r="AB45" s="41">
        <v>0</v>
      </c>
      <c r="AC45" s="41">
        <f t="shared" ref="AC45:AC55" si="10">Z45+AA45+AB45</f>
        <v>0</v>
      </c>
      <c r="AD45" s="48">
        <v>0</v>
      </c>
      <c r="AE45" s="49">
        <f t="shared" si="9"/>
        <v>7</v>
      </c>
    </row>
    <row r="46" spans="1:31" ht="14.25" customHeight="1" x14ac:dyDescent="0.2">
      <c r="A46" s="57">
        <v>44</v>
      </c>
      <c r="B46" s="25" t="s">
        <v>172</v>
      </c>
      <c r="C46" s="15">
        <v>2004</v>
      </c>
      <c r="D46" s="25" t="s">
        <v>129</v>
      </c>
      <c r="E46" s="58" t="s">
        <v>86</v>
      </c>
      <c r="F46" s="41">
        <v>0</v>
      </c>
      <c r="G46" s="41">
        <v>0</v>
      </c>
      <c r="H46" s="41">
        <v>0</v>
      </c>
      <c r="I46" s="41">
        <f t="shared" si="6"/>
        <v>0</v>
      </c>
      <c r="J46" s="38">
        <v>0</v>
      </c>
      <c r="K46" s="41">
        <v>561</v>
      </c>
      <c r="L46" s="41">
        <v>0</v>
      </c>
      <c r="M46" s="41">
        <v>0</v>
      </c>
      <c r="N46" s="41">
        <f t="shared" si="7"/>
        <v>561</v>
      </c>
      <c r="O46" s="45">
        <v>6</v>
      </c>
      <c r="P46" s="41">
        <v>0</v>
      </c>
      <c r="Q46" s="41">
        <v>0</v>
      </c>
      <c r="R46" s="41">
        <v>0</v>
      </c>
      <c r="S46" s="41">
        <f t="shared" si="8"/>
        <v>0</v>
      </c>
      <c r="T46" s="46">
        <v>0</v>
      </c>
      <c r="U46" s="41">
        <v>0</v>
      </c>
      <c r="V46" s="41">
        <v>0</v>
      </c>
      <c r="W46" s="41">
        <v>0</v>
      </c>
      <c r="X46" s="41">
        <f t="shared" si="5"/>
        <v>0</v>
      </c>
      <c r="Y46" s="47">
        <v>0</v>
      </c>
      <c r="Z46" s="41">
        <v>0</v>
      </c>
      <c r="AA46" s="41">
        <v>0</v>
      </c>
      <c r="AB46" s="41">
        <v>0</v>
      </c>
      <c r="AC46" s="41">
        <f t="shared" si="10"/>
        <v>0</v>
      </c>
      <c r="AD46" s="48">
        <v>0</v>
      </c>
      <c r="AE46" s="49">
        <f t="shared" si="9"/>
        <v>6</v>
      </c>
    </row>
    <row r="47" spans="1:31" ht="14.25" customHeight="1" x14ac:dyDescent="0.2">
      <c r="A47" s="57">
        <v>45</v>
      </c>
      <c r="B47" s="25" t="s">
        <v>173</v>
      </c>
      <c r="C47" s="15">
        <v>2005</v>
      </c>
      <c r="D47" s="25" t="s">
        <v>129</v>
      </c>
      <c r="E47" s="58" t="s">
        <v>40</v>
      </c>
      <c r="F47" s="25">
        <v>534</v>
      </c>
      <c r="G47" s="41">
        <v>0</v>
      </c>
      <c r="H47" s="41">
        <v>0</v>
      </c>
      <c r="I47" s="41">
        <f t="shared" si="6"/>
        <v>534</v>
      </c>
      <c r="J47" s="38">
        <v>1</v>
      </c>
      <c r="K47" s="41">
        <v>525</v>
      </c>
      <c r="L47" s="41">
        <v>0</v>
      </c>
      <c r="M47" s="41">
        <v>0</v>
      </c>
      <c r="N47" s="41">
        <f t="shared" si="7"/>
        <v>525</v>
      </c>
      <c r="O47" s="45">
        <v>4</v>
      </c>
      <c r="P47" s="25">
        <v>0</v>
      </c>
      <c r="Q47" s="41">
        <v>0</v>
      </c>
      <c r="R47" s="41">
        <v>0</v>
      </c>
      <c r="S47" s="41">
        <f t="shared" si="8"/>
        <v>0</v>
      </c>
      <c r="T47" s="46">
        <v>0</v>
      </c>
      <c r="U47" s="41">
        <v>0</v>
      </c>
      <c r="V47" s="41">
        <v>0</v>
      </c>
      <c r="W47" s="41">
        <v>0</v>
      </c>
      <c r="X47" s="41">
        <f t="shared" si="5"/>
        <v>0</v>
      </c>
      <c r="Y47" s="47">
        <v>0</v>
      </c>
      <c r="Z47" s="41">
        <v>0</v>
      </c>
      <c r="AA47" s="41">
        <v>0</v>
      </c>
      <c r="AB47" s="41">
        <v>0</v>
      </c>
      <c r="AC47" s="41">
        <f t="shared" si="10"/>
        <v>0</v>
      </c>
      <c r="AD47" s="48">
        <v>0</v>
      </c>
      <c r="AE47" s="49">
        <f t="shared" si="9"/>
        <v>5</v>
      </c>
    </row>
    <row r="48" spans="1:31" ht="14.25" customHeight="1" x14ac:dyDescent="0.2">
      <c r="A48" s="57">
        <v>46</v>
      </c>
      <c r="B48" s="25" t="s">
        <v>174</v>
      </c>
      <c r="C48" s="15">
        <v>2005</v>
      </c>
      <c r="D48" s="25" t="s">
        <v>129</v>
      </c>
      <c r="E48" s="58" t="s">
        <v>18</v>
      </c>
      <c r="F48" s="25">
        <v>212</v>
      </c>
      <c r="G48" s="41">
        <v>351</v>
      </c>
      <c r="H48" s="41">
        <v>0</v>
      </c>
      <c r="I48" s="41">
        <f t="shared" si="6"/>
        <v>563</v>
      </c>
      <c r="J48" s="38">
        <v>4</v>
      </c>
      <c r="K48" s="41">
        <v>0</v>
      </c>
      <c r="L48" s="41">
        <v>0</v>
      </c>
      <c r="M48" s="41">
        <v>0</v>
      </c>
      <c r="N48" s="41">
        <f t="shared" si="7"/>
        <v>0</v>
      </c>
      <c r="O48" s="45">
        <v>0</v>
      </c>
      <c r="P48" s="25">
        <v>0</v>
      </c>
      <c r="Q48" s="41">
        <v>0</v>
      </c>
      <c r="R48" s="41">
        <v>0</v>
      </c>
      <c r="S48" s="41">
        <f t="shared" si="8"/>
        <v>0</v>
      </c>
      <c r="T48" s="46">
        <v>0</v>
      </c>
      <c r="U48" s="41">
        <v>0</v>
      </c>
      <c r="V48" s="41">
        <v>0</v>
      </c>
      <c r="W48" s="41">
        <v>0</v>
      </c>
      <c r="X48" s="41">
        <f t="shared" si="5"/>
        <v>0</v>
      </c>
      <c r="Y48" s="47">
        <v>0</v>
      </c>
      <c r="Z48" s="41">
        <v>0</v>
      </c>
      <c r="AA48" s="41">
        <v>0</v>
      </c>
      <c r="AB48" s="41">
        <v>0</v>
      </c>
      <c r="AC48" s="41">
        <f t="shared" si="10"/>
        <v>0</v>
      </c>
      <c r="AD48" s="48">
        <v>0</v>
      </c>
      <c r="AE48" s="49">
        <f t="shared" si="9"/>
        <v>4</v>
      </c>
    </row>
    <row r="49" spans="1:31" ht="14.25" customHeight="1" x14ac:dyDescent="0.2">
      <c r="A49" s="57">
        <v>47</v>
      </c>
      <c r="B49" s="25" t="s">
        <v>175</v>
      </c>
      <c r="C49" s="15">
        <v>2004</v>
      </c>
      <c r="D49" s="25" t="s">
        <v>129</v>
      </c>
      <c r="E49" s="58" t="s">
        <v>21</v>
      </c>
      <c r="F49" s="26">
        <v>144</v>
      </c>
      <c r="G49" s="25">
        <v>163</v>
      </c>
      <c r="H49" s="41">
        <v>140</v>
      </c>
      <c r="I49" s="41">
        <f t="shared" si="6"/>
        <v>447</v>
      </c>
      <c r="J49" s="38">
        <v>1</v>
      </c>
      <c r="K49" s="41">
        <v>148</v>
      </c>
      <c r="L49" s="41">
        <v>112</v>
      </c>
      <c r="M49" s="41">
        <v>140</v>
      </c>
      <c r="N49" s="41">
        <f t="shared" si="7"/>
        <v>400</v>
      </c>
      <c r="O49" s="45">
        <v>1</v>
      </c>
      <c r="P49" s="41">
        <v>0</v>
      </c>
      <c r="Q49" s="41">
        <v>0</v>
      </c>
      <c r="R49" s="41">
        <v>0</v>
      </c>
      <c r="S49" s="41">
        <f t="shared" si="8"/>
        <v>0</v>
      </c>
      <c r="T49" s="46">
        <v>0</v>
      </c>
      <c r="U49" s="41">
        <v>0</v>
      </c>
      <c r="V49" s="41">
        <v>0</v>
      </c>
      <c r="W49" s="41">
        <v>0</v>
      </c>
      <c r="X49" s="41">
        <f t="shared" si="5"/>
        <v>0</v>
      </c>
      <c r="Y49" s="47">
        <v>0</v>
      </c>
      <c r="Z49" s="41">
        <v>0</v>
      </c>
      <c r="AA49" s="41">
        <v>0</v>
      </c>
      <c r="AB49" s="41">
        <v>0</v>
      </c>
      <c r="AC49" s="41">
        <f t="shared" si="10"/>
        <v>0</v>
      </c>
      <c r="AD49" s="48">
        <v>0</v>
      </c>
      <c r="AE49" s="49">
        <f t="shared" si="9"/>
        <v>2</v>
      </c>
    </row>
    <row r="50" spans="1:31" ht="14.25" customHeight="1" x14ac:dyDescent="0.2">
      <c r="A50" s="57">
        <v>48</v>
      </c>
      <c r="B50" s="25" t="s">
        <v>176</v>
      </c>
      <c r="C50" s="15">
        <v>2005</v>
      </c>
      <c r="D50" s="25" t="s">
        <v>129</v>
      </c>
      <c r="E50" s="58" t="s">
        <v>18</v>
      </c>
      <c r="F50" s="26">
        <v>35</v>
      </c>
      <c r="G50" s="41">
        <v>0</v>
      </c>
      <c r="H50" s="41">
        <v>0</v>
      </c>
      <c r="I50" s="41">
        <f t="shared" si="6"/>
        <v>35</v>
      </c>
      <c r="J50" s="38">
        <v>1</v>
      </c>
      <c r="K50" s="41">
        <v>0</v>
      </c>
      <c r="L50" s="41">
        <v>0</v>
      </c>
      <c r="M50" s="41">
        <v>0</v>
      </c>
      <c r="N50" s="41">
        <f t="shared" si="7"/>
        <v>0</v>
      </c>
      <c r="O50" s="45">
        <v>0</v>
      </c>
      <c r="P50" s="41">
        <v>0</v>
      </c>
      <c r="Q50" s="41">
        <v>0</v>
      </c>
      <c r="R50" s="41">
        <v>0</v>
      </c>
      <c r="S50" s="41">
        <f t="shared" si="8"/>
        <v>0</v>
      </c>
      <c r="T50" s="46">
        <v>0</v>
      </c>
      <c r="U50" s="25">
        <v>0</v>
      </c>
      <c r="V50" s="41">
        <v>0</v>
      </c>
      <c r="W50" s="41">
        <v>0</v>
      </c>
      <c r="X50" s="41">
        <f t="shared" si="5"/>
        <v>0</v>
      </c>
      <c r="Y50" s="47">
        <v>0</v>
      </c>
      <c r="Z50" s="41">
        <v>0</v>
      </c>
      <c r="AA50" s="41">
        <v>0</v>
      </c>
      <c r="AB50" s="41">
        <v>0</v>
      </c>
      <c r="AC50" s="41">
        <f t="shared" si="10"/>
        <v>0</v>
      </c>
      <c r="AD50" s="48">
        <v>0</v>
      </c>
      <c r="AE50" s="49">
        <f t="shared" si="9"/>
        <v>1</v>
      </c>
    </row>
    <row r="51" spans="1:31" ht="14.25" customHeight="1" x14ac:dyDescent="0.2">
      <c r="A51" s="57">
        <v>48</v>
      </c>
      <c r="B51" s="25" t="s">
        <v>177</v>
      </c>
      <c r="C51" s="15">
        <v>2004</v>
      </c>
      <c r="D51" s="25" t="s">
        <v>129</v>
      </c>
      <c r="E51" s="58" t="s">
        <v>63</v>
      </c>
      <c r="F51" s="26">
        <v>517</v>
      </c>
      <c r="G51" s="25">
        <v>0</v>
      </c>
      <c r="H51" s="41">
        <v>0</v>
      </c>
      <c r="I51" s="41">
        <f t="shared" si="6"/>
        <v>517</v>
      </c>
      <c r="J51" s="38">
        <v>1</v>
      </c>
      <c r="K51" s="41">
        <v>0</v>
      </c>
      <c r="L51" s="41">
        <v>0</v>
      </c>
      <c r="M51" s="41">
        <v>0</v>
      </c>
      <c r="N51" s="41">
        <f t="shared" si="7"/>
        <v>0</v>
      </c>
      <c r="O51" s="45">
        <v>0</v>
      </c>
      <c r="P51" s="41">
        <v>0</v>
      </c>
      <c r="Q51" s="41">
        <v>0</v>
      </c>
      <c r="R51" s="41">
        <v>0</v>
      </c>
      <c r="S51" s="41">
        <f t="shared" si="8"/>
        <v>0</v>
      </c>
      <c r="T51" s="46">
        <v>0</v>
      </c>
      <c r="U51" s="25">
        <v>0</v>
      </c>
      <c r="V51" s="41">
        <v>0</v>
      </c>
      <c r="W51" s="41">
        <v>0</v>
      </c>
      <c r="X51" s="41">
        <f t="shared" si="5"/>
        <v>0</v>
      </c>
      <c r="Y51" s="47">
        <v>0</v>
      </c>
      <c r="Z51" s="41">
        <v>0</v>
      </c>
      <c r="AA51" s="41">
        <v>0</v>
      </c>
      <c r="AB51" s="41">
        <v>0</v>
      </c>
      <c r="AC51" s="41">
        <f t="shared" si="10"/>
        <v>0</v>
      </c>
      <c r="AD51" s="48">
        <v>0</v>
      </c>
      <c r="AE51" s="49">
        <f t="shared" si="9"/>
        <v>1</v>
      </c>
    </row>
    <row r="52" spans="1:31" ht="14.25" customHeight="1" x14ac:dyDescent="0.2">
      <c r="A52" s="57">
        <v>48</v>
      </c>
      <c r="B52" s="59" t="s">
        <v>178</v>
      </c>
      <c r="C52" s="15">
        <v>2004</v>
      </c>
      <c r="D52" s="59" t="s">
        <v>129</v>
      </c>
      <c r="E52" s="60" t="s">
        <v>63</v>
      </c>
      <c r="F52" s="26">
        <v>0</v>
      </c>
      <c r="G52" s="25">
        <v>0</v>
      </c>
      <c r="H52" s="41">
        <v>0</v>
      </c>
      <c r="I52" s="41">
        <v>0</v>
      </c>
      <c r="J52" s="38">
        <v>0</v>
      </c>
      <c r="K52" s="41">
        <v>0</v>
      </c>
      <c r="L52" s="41">
        <v>0</v>
      </c>
      <c r="M52" s="41">
        <v>479</v>
      </c>
      <c r="N52" s="41">
        <f t="shared" si="7"/>
        <v>479</v>
      </c>
      <c r="O52" s="45">
        <v>1</v>
      </c>
      <c r="P52" s="41">
        <v>0</v>
      </c>
      <c r="Q52" s="41">
        <v>0</v>
      </c>
      <c r="R52" s="41">
        <v>0</v>
      </c>
      <c r="S52" s="41">
        <f t="shared" si="8"/>
        <v>0</v>
      </c>
      <c r="T52" s="46">
        <v>0</v>
      </c>
      <c r="U52" s="25">
        <v>0</v>
      </c>
      <c r="V52" s="41">
        <v>0</v>
      </c>
      <c r="W52" s="41">
        <v>0</v>
      </c>
      <c r="X52" s="41">
        <f t="shared" si="5"/>
        <v>0</v>
      </c>
      <c r="Y52" s="47">
        <v>0</v>
      </c>
      <c r="Z52" s="41">
        <v>0</v>
      </c>
      <c r="AA52" s="41">
        <v>0</v>
      </c>
      <c r="AB52" s="41">
        <v>0</v>
      </c>
      <c r="AC52" s="41">
        <f t="shared" si="10"/>
        <v>0</v>
      </c>
      <c r="AD52" s="48">
        <v>0</v>
      </c>
      <c r="AE52" s="49">
        <f t="shared" si="9"/>
        <v>1</v>
      </c>
    </row>
    <row r="53" spans="1:31" ht="14.25" customHeight="1" x14ac:dyDescent="0.2">
      <c r="A53" s="57">
        <v>48</v>
      </c>
      <c r="B53" s="59" t="s">
        <v>179</v>
      </c>
      <c r="C53" s="15">
        <v>2005</v>
      </c>
      <c r="D53" s="59" t="s">
        <v>129</v>
      </c>
      <c r="E53" s="61" t="s">
        <v>74</v>
      </c>
      <c r="F53" s="26">
        <v>0</v>
      </c>
      <c r="G53" s="25">
        <v>0</v>
      </c>
      <c r="H53" s="41">
        <v>0</v>
      </c>
      <c r="I53" s="41">
        <f>SUM(F53:H53)</f>
        <v>0</v>
      </c>
      <c r="J53" s="38">
        <v>0</v>
      </c>
      <c r="K53" s="41">
        <v>0</v>
      </c>
      <c r="L53" s="41">
        <v>244</v>
      </c>
      <c r="M53" s="41">
        <v>0</v>
      </c>
      <c r="N53" s="41">
        <f t="shared" si="7"/>
        <v>244</v>
      </c>
      <c r="O53" s="45">
        <v>1</v>
      </c>
      <c r="P53" s="41">
        <v>0</v>
      </c>
      <c r="Q53" s="41">
        <v>0</v>
      </c>
      <c r="R53" s="41">
        <v>0</v>
      </c>
      <c r="S53" s="41">
        <v>0</v>
      </c>
      <c r="T53" s="46">
        <v>0</v>
      </c>
      <c r="U53" s="25">
        <v>0</v>
      </c>
      <c r="V53" s="41">
        <v>0</v>
      </c>
      <c r="W53" s="41">
        <v>0</v>
      </c>
      <c r="X53" s="41">
        <f t="shared" si="5"/>
        <v>0</v>
      </c>
      <c r="Y53" s="47">
        <v>0</v>
      </c>
      <c r="Z53" s="41">
        <v>0</v>
      </c>
      <c r="AA53" s="41">
        <v>0</v>
      </c>
      <c r="AB53" s="41">
        <v>0</v>
      </c>
      <c r="AC53" s="41">
        <f t="shared" si="10"/>
        <v>0</v>
      </c>
      <c r="AD53" s="48">
        <v>0</v>
      </c>
      <c r="AE53" s="49">
        <f t="shared" si="9"/>
        <v>1</v>
      </c>
    </row>
    <row r="54" spans="1:31" ht="14.25" customHeight="1" x14ac:dyDescent="0.2">
      <c r="A54" s="57">
        <v>48</v>
      </c>
      <c r="B54" s="59" t="s">
        <v>180</v>
      </c>
      <c r="C54" s="15">
        <v>2004</v>
      </c>
      <c r="D54" s="59" t="s">
        <v>129</v>
      </c>
      <c r="E54" s="60" t="s">
        <v>21</v>
      </c>
      <c r="F54" s="26">
        <v>0</v>
      </c>
      <c r="G54" s="25">
        <v>0</v>
      </c>
      <c r="H54" s="41">
        <v>0</v>
      </c>
      <c r="I54" s="41">
        <f>SUM(F54:H54)</f>
        <v>0</v>
      </c>
      <c r="J54" s="38">
        <v>0</v>
      </c>
      <c r="K54" s="41">
        <v>212</v>
      </c>
      <c r="L54" s="41">
        <v>84</v>
      </c>
      <c r="M54" s="41">
        <v>190</v>
      </c>
      <c r="N54" s="41">
        <f t="shared" si="7"/>
        <v>486</v>
      </c>
      <c r="O54" s="45">
        <v>1</v>
      </c>
      <c r="P54" s="41">
        <v>0</v>
      </c>
      <c r="Q54" s="41">
        <v>0</v>
      </c>
      <c r="R54" s="41">
        <v>0</v>
      </c>
      <c r="S54" s="41">
        <f>P54+Q54+R54</f>
        <v>0</v>
      </c>
      <c r="T54" s="46">
        <v>0</v>
      </c>
      <c r="U54" s="25">
        <v>0</v>
      </c>
      <c r="V54" s="41">
        <v>0</v>
      </c>
      <c r="W54" s="41">
        <v>0</v>
      </c>
      <c r="X54" s="41">
        <f t="shared" si="5"/>
        <v>0</v>
      </c>
      <c r="Y54" s="47">
        <v>0</v>
      </c>
      <c r="Z54" s="41">
        <v>0</v>
      </c>
      <c r="AA54" s="41">
        <v>0</v>
      </c>
      <c r="AB54" s="41">
        <v>0</v>
      </c>
      <c r="AC54" s="41">
        <f t="shared" si="10"/>
        <v>0</v>
      </c>
      <c r="AD54" s="48">
        <v>0</v>
      </c>
      <c r="AE54" s="49">
        <f t="shared" si="9"/>
        <v>1</v>
      </c>
    </row>
    <row r="55" spans="1:31" ht="14.25" customHeight="1" x14ac:dyDescent="0.2">
      <c r="A55" s="57">
        <v>48</v>
      </c>
      <c r="B55" s="59" t="s">
        <v>181</v>
      </c>
      <c r="C55" s="15">
        <v>2004</v>
      </c>
      <c r="D55" s="59" t="s">
        <v>129</v>
      </c>
      <c r="E55" s="58" t="s">
        <v>27</v>
      </c>
      <c r="F55" s="26">
        <v>0</v>
      </c>
      <c r="G55" s="25">
        <v>0</v>
      </c>
      <c r="H55" s="41">
        <v>0</v>
      </c>
      <c r="I55" s="41">
        <f>SUM(F55:H55)</f>
        <v>0</v>
      </c>
      <c r="J55" s="38">
        <v>0</v>
      </c>
      <c r="K55" s="41">
        <v>0</v>
      </c>
      <c r="L55" s="41">
        <v>0</v>
      </c>
      <c r="M55" s="41">
        <v>213</v>
      </c>
      <c r="N55" s="41">
        <f t="shared" si="7"/>
        <v>213</v>
      </c>
      <c r="O55" s="45">
        <v>1</v>
      </c>
      <c r="P55" s="41">
        <v>0</v>
      </c>
      <c r="Q55" s="41">
        <v>0</v>
      </c>
      <c r="R55" s="41">
        <v>0</v>
      </c>
      <c r="S55" s="41">
        <f>P55+Q55+R55</f>
        <v>0</v>
      </c>
      <c r="T55" s="46">
        <v>0</v>
      </c>
      <c r="U55" s="25">
        <v>0</v>
      </c>
      <c r="V55" s="41">
        <v>0</v>
      </c>
      <c r="W55" s="41">
        <v>0</v>
      </c>
      <c r="X55" s="41">
        <f t="shared" si="5"/>
        <v>0</v>
      </c>
      <c r="Y55" s="47">
        <v>0</v>
      </c>
      <c r="Z55" s="41">
        <v>0</v>
      </c>
      <c r="AA55" s="41">
        <v>0</v>
      </c>
      <c r="AB55" s="41">
        <v>0</v>
      </c>
      <c r="AC55" s="41">
        <f t="shared" si="10"/>
        <v>0</v>
      </c>
      <c r="AD55" s="48">
        <v>0</v>
      </c>
      <c r="AE55" s="49">
        <f t="shared" si="9"/>
        <v>1</v>
      </c>
    </row>
    <row r="56" spans="1:31" ht="14.25" customHeight="1" x14ac:dyDescent="0.2">
      <c r="A56" s="62"/>
      <c r="B56" s="63"/>
      <c r="C56" s="64"/>
      <c r="D56" s="65"/>
      <c r="E56" s="66"/>
      <c r="F56" s="67"/>
      <c r="G56" s="67"/>
      <c r="H56" s="67"/>
      <c r="I56" s="67"/>
      <c r="J56" s="68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8"/>
    </row>
  </sheetData>
  <mergeCells count="6">
    <mergeCell ref="Z1:AD1"/>
    <mergeCell ref="B2:E2"/>
    <mergeCell ref="F1:J1"/>
    <mergeCell ref="K1:O1"/>
    <mergeCell ref="P1:T1"/>
    <mergeCell ref="U1:Y1"/>
  </mergeCells>
  <pageMargins left="0.39374999999999999" right="0.39374999999999999" top="0.47430555555555598" bottom="0.47430555555555598" header="0.78749999999999998" footer="0.78749999999999998"/>
  <pageSetup paperSize="9" firstPageNumber="0" orientation="landscape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102"/>
  <sheetViews>
    <sheetView zoomScale="130" zoomScaleNormal="130" workbookViewId="0">
      <selection activeCell="AG1" sqref="AG1"/>
    </sheetView>
  </sheetViews>
  <sheetFormatPr baseColWidth="10" defaultColWidth="9.140625" defaultRowHeight="12.75" x14ac:dyDescent="0.2"/>
  <cols>
    <col min="1" max="1" width="4.85546875" style="31" customWidth="1"/>
    <col min="2" max="2" width="23.5703125" style="35" customWidth="1"/>
    <col min="3" max="3" width="10" style="31" customWidth="1"/>
    <col min="4" max="4" width="3.140625" style="31" customWidth="1"/>
    <col min="5" max="5" width="38.42578125" style="30" customWidth="1"/>
    <col min="6" max="6" width="5.7109375" style="31" customWidth="1"/>
    <col min="7" max="7" width="6.28515625" style="31" customWidth="1"/>
    <col min="8" max="8" width="5.28515625" style="31" customWidth="1"/>
    <col min="9" max="9" width="5.85546875" style="31" customWidth="1"/>
    <col min="10" max="10" width="7.85546875" style="29" customWidth="1"/>
    <col min="11" max="14" width="5" style="31" customWidth="1"/>
    <col min="15" max="15" width="5" style="29" customWidth="1"/>
    <col min="16" max="19" width="5" style="31" customWidth="1"/>
    <col min="20" max="20" width="5" style="29" customWidth="1"/>
    <col min="21" max="24" width="5" style="31" customWidth="1"/>
    <col min="25" max="25" width="5" style="29" customWidth="1"/>
    <col min="26" max="29" width="5" style="31" customWidth="1"/>
    <col min="30" max="30" width="5" style="29" customWidth="1"/>
    <col min="31" max="31" width="10.42578125" style="29" customWidth="1"/>
    <col min="32" max="32" width="1.85546875" style="35" customWidth="1"/>
    <col min="33" max="1023" width="11.5703125" style="35"/>
    <col min="1024" max="1025" width="8.7109375" style="5" customWidth="1"/>
  </cols>
  <sheetData>
    <row r="1" spans="1:31" ht="14.25" customHeight="1" x14ac:dyDescent="0.2">
      <c r="A1" s="6"/>
      <c r="B1" s="7"/>
      <c r="C1" s="36"/>
      <c r="D1" s="36"/>
      <c r="E1" s="36"/>
      <c r="F1" s="134" t="s">
        <v>0</v>
      </c>
      <c r="G1" s="134"/>
      <c r="H1" s="134"/>
      <c r="I1" s="134"/>
      <c r="J1" s="134"/>
      <c r="K1" s="135" t="s">
        <v>1</v>
      </c>
      <c r="L1" s="135"/>
      <c r="M1" s="135"/>
      <c r="N1" s="135"/>
      <c r="O1" s="135"/>
      <c r="P1" s="136" t="s">
        <v>2</v>
      </c>
      <c r="Q1" s="136"/>
      <c r="R1" s="136"/>
      <c r="S1" s="136"/>
      <c r="T1" s="136"/>
      <c r="U1" s="137" t="s">
        <v>3</v>
      </c>
      <c r="V1" s="137"/>
      <c r="W1" s="137"/>
      <c r="X1" s="137"/>
      <c r="Y1" s="137"/>
      <c r="Z1" s="134" t="s">
        <v>182</v>
      </c>
      <c r="AA1" s="134"/>
      <c r="AB1" s="134"/>
      <c r="AC1" s="134"/>
      <c r="AD1" s="134"/>
      <c r="AE1" s="13"/>
    </row>
    <row r="2" spans="1:31" ht="14.25" customHeight="1" x14ac:dyDescent="0.2">
      <c r="A2" s="6"/>
      <c r="B2" s="7"/>
      <c r="C2" s="143"/>
      <c r="D2" s="143"/>
      <c r="E2" s="143"/>
      <c r="F2" s="14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4" t="s">
        <v>6</v>
      </c>
      <c r="L2" s="13" t="s">
        <v>7</v>
      </c>
      <c r="M2" s="13" t="s">
        <v>8</v>
      </c>
      <c r="N2" s="13" t="s">
        <v>9</v>
      </c>
      <c r="O2" s="13" t="s">
        <v>11</v>
      </c>
      <c r="P2" s="14" t="s">
        <v>6</v>
      </c>
      <c r="Q2" s="13" t="s">
        <v>8</v>
      </c>
      <c r="R2" s="13" t="s">
        <v>7</v>
      </c>
      <c r="S2" s="13" t="s">
        <v>9</v>
      </c>
      <c r="T2" s="13" t="s">
        <v>11</v>
      </c>
      <c r="U2" s="14" t="s">
        <v>6</v>
      </c>
      <c r="V2" s="13" t="s">
        <v>7</v>
      </c>
      <c r="W2" s="13" t="s">
        <v>8</v>
      </c>
      <c r="X2" s="13" t="s">
        <v>9</v>
      </c>
      <c r="Y2" s="13" t="s">
        <v>11</v>
      </c>
      <c r="Z2" s="6" t="s">
        <v>6</v>
      </c>
      <c r="AA2" s="6" t="s">
        <v>7</v>
      </c>
      <c r="AB2" s="6" t="s">
        <v>8</v>
      </c>
      <c r="AC2" s="6" t="s">
        <v>9</v>
      </c>
      <c r="AD2" s="13" t="s">
        <v>11</v>
      </c>
      <c r="AE2" s="13" t="s">
        <v>12</v>
      </c>
    </row>
    <row r="3" spans="1:31" ht="14.25" customHeight="1" x14ac:dyDescent="0.2">
      <c r="A3" s="16">
        <v>1</v>
      </c>
      <c r="B3" s="17" t="s">
        <v>183</v>
      </c>
      <c r="C3" s="43">
        <v>2006</v>
      </c>
      <c r="D3" s="43" t="s">
        <v>184</v>
      </c>
      <c r="E3" s="18" t="s">
        <v>27</v>
      </c>
      <c r="F3" s="15">
        <v>605</v>
      </c>
      <c r="G3" s="15">
        <v>586</v>
      </c>
      <c r="H3" s="6">
        <v>430</v>
      </c>
      <c r="I3" s="6">
        <f t="shared" ref="I3:I22" si="0">SUM(F3:H3)</f>
        <v>1621</v>
      </c>
      <c r="J3" s="9">
        <v>90</v>
      </c>
      <c r="K3" s="6">
        <v>753</v>
      </c>
      <c r="L3" s="6">
        <v>421</v>
      </c>
      <c r="M3" s="6">
        <v>649</v>
      </c>
      <c r="N3" s="6">
        <f t="shared" ref="N3:N34" si="1">K3+L3+M3</f>
        <v>1823</v>
      </c>
      <c r="O3" s="10">
        <v>80</v>
      </c>
      <c r="P3" s="15">
        <v>0</v>
      </c>
      <c r="Q3" s="6">
        <v>0</v>
      </c>
      <c r="R3" s="6">
        <v>0</v>
      </c>
      <c r="S3" s="6">
        <f t="shared" ref="S3:S34" si="2">P3+Q3+R3</f>
        <v>0</v>
      </c>
      <c r="T3" s="11">
        <v>0</v>
      </c>
      <c r="U3" s="15">
        <v>678</v>
      </c>
      <c r="V3" s="6">
        <v>809</v>
      </c>
      <c r="W3" s="6">
        <v>350</v>
      </c>
      <c r="X3" s="6">
        <f t="shared" ref="X3:X34" si="3">U3+V3+W3</f>
        <v>1837</v>
      </c>
      <c r="Y3" s="12">
        <v>100</v>
      </c>
      <c r="Z3" s="15">
        <v>898</v>
      </c>
      <c r="AA3" s="6">
        <v>639</v>
      </c>
      <c r="AB3" s="15">
        <v>496</v>
      </c>
      <c r="AC3" s="6">
        <f t="shared" ref="AC3:AC34" si="4">Z3+AA3+AB3</f>
        <v>2033</v>
      </c>
      <c r="AD3" s="9">
        <v>100</v>
      </c>
      <c r="AE3" s="10">
        <v>290</v>
      </c>
    </row>
    <row r="4" spans="1:31" ht="14.25" customHeight="1" x14ac:dyDescent="0.2">
      <c r="A4" s="16">
        <v>2</v>
      </c>
      <c r="B4" s="17" t="s">
        <v>185</v>
      </c>
      <c r="C4" s="43">
        <v>2006</v>
      </c>
      <c r="D4" s="43" t="s">
        <v>184</v>
      </c>
      <c r="E4" s="18" t="s">
        <v>27</v>
      </c>
      <c r="F4" s="15">
        <v>564</v>
      </c>
      <c r="G4" s="6">
        <v>571</v>
      </c>
      <c r="H4" s="6">
        <v>480</v>
      </c>
      <c r="I4" s="6">
        <f t="shared" si="0"/>
        <v>1615</v>
      </c>
      <c r="J4" s="9">
        <v>80</v>
      </c>
      <c r="K4" s="6">
        <v>696</v>
      </c>
      <c r="L4" s="6">
        <v>703</v>
      </c>
      <c r="M4" s="6">
        <v>539</v>
      </c>
      <c r="N4" s="6">
        <f t="shared" si="1"/>
        <v>1938</v>
      </c>
      <c r="O4" s="10">
        <v>90</v>
      </c>
      <c r="P4" s="15">
        <v>632</v>
      </c>
      <c r="Q4" s="6">
        <v>561</v>
      </c>
      <c r="R4" s="6">
        <v>417</v>
      </c>
      <c r="S4" s="6">
        <f t="shared" si="2"/>
        <v>1610</v>
      </c>
      <c r="T4" s="11">
        <v>34</v>
      </c>
      <c r="U4" s="15">
        <v>638</v>
      </c>
      <c r="V4" s="6">
        <v>605</v>
      </c>
      <c r="W4" s="6">
        <v>302</v>
      </c>
      <c r="X4" s="6">
        <f t="shared" si="3"/>
        <v>1545</v>
      </c>
      <c r="Y4" s="12">
        <v>46</v>
      </c>
      <c r="Z4" s="15">
        <v>768</v>
      </c>
      <c r="AA4" s="15">
        <v>672</v>
      </c>
      <c r="AB4" s="15">
        <v>507</v>
      </c>
      <c r="AC4" s="6">
        <f t="shared" si="4"/>
        <v>1947</v>
      </c>
      <c r="AD4" s="9">
        <v>90</v>
      </c>
      <c r="AE4" s="10">
        <v>260</v>
      </c>
    </row>
    <row r="5" spans="1:31" ht="14.25" customHeight="1" x14ac:dyDescent="0.2">
      <c r="A5" s="16">
        <v>3</v>
      </c>
      <c r="B5" s="17" t="s">
        <v>186</v>
      </c>
      <c r="C5" s="43">
        <v>2006</v>
      </c>
      <c r="D5" s="43" t="s">
        <v>184</v>
      </c>
      <c r="E5" s="18" t="s">
        <v>21</v>
      </c>
      <c r="F5" s="15">
        <v>630</v>
      </c>
      <c r="G5" s="15">
        <v>694</v>
      </c>
      <c r="H5" s="6">
        <v>375</v>
      </c>
      <c r="I5" s="6">
        <f t="shared" si="0"/>
        <v>1699</v>
      </c>
      <c r="J5" s="9">
        <v>100</v>
      </c>
      <c r="K5" s="6">
        <v>756</v>
      </c>
      <c r="L5" s="6">
        <v>416</v>
      </c>
      <c r="M5" s="6">
        <v>649</v>
      </c>
      <c r="N5" s="6">
        <f t="shared" si="1"/>
        <v>1821</v>
      </c>
      <c r="O5" s="10">
        <v>75</v>
      </c>
      <c r="P5" s="15">
        <v>0</v>
      </c>
      <c r="Q5" s="6">
        <v>0</v>
      </c>
      <c r="R5" s="6">
        <v>0</v>
      </c>
      <c r="S5" s="6">
        <f t="shared" si="2"/>
        <v>0</v>
      </c>
      <c r="T5" s="11">
        <v>0</v>
      </c>
      <c r="U5" s="15">
        <v>642</v>
      </c>
      <c r="V5" s="6">
        <v>731</v>
      </c>
      <c r="W5" s="6">
        <v>421</v>
      </c>
      <c r="X5" s="6">
        <f t="shared" si="3"/>
        <v>1794</v>
      </c>
      <c r="Y5" s="12">
        <v>75</v>
      </c>
      <c r="Z5" s="15">
        <v>775</v>
      </c>
      <c r="AA5" s="15">
        <v>707</v>
      </c>
      <c r="AB5" s="15">
        <v>429</v>
      </c>
      <c r="AC5" s="6">
        <f t="shared" si="4"/>
        <v>1911</v>
      </c>
      <c r="AD5" s="9">
        <v>80</v>
      </c>
      <c r="AE5" s="10">
        <v>255</v>
      </c>
    </row>
    <row r="6" spans="1:31" ht="14.25" customHeight="1" x14ac:dyDescent="0.2">
      <c r="A6" s="16">
        <v>4</v>
      </c>
      <c r="B6" s="17" t="s">
        <v>187</v>
      </c>
      <c r="C6" s="43">
        <v>2006</v>
      </c>
      <c r="D6" s="43" t="s">
        <v>184</v>
      </c>
      <c r="E6" s="18" t="s">
        <v>18</v>
      </c>
      <c r="F6" s="15">
        <v>619</v>
      </c>
      <c r="G6" s="15">
        <v>620</v>
      </c>
      <c r="H6" s="6">
        <v>303</v>
      </c>
      <c r="I6" s="6">
        <f t="shared" si="0"/>
        <v>1542</v>
      </c>
      <c r="J6" s="9">
        <v>70</v>
      </c>
      <c r="K6" s="6">
        <v>864</v>
      </c>
      <c r="L6" s="6">
        <v>731</v>
      </c>
      <c r="M6" s="6">
        <v>399</v>
      </c>
      <c r="N6" s="6">
        <f t="shared" si="1"/>
        <v>1994</v>
      </c>
      <c r="O6" s="10">
        <v>100</v>
      </c>
      <c r="P6" s="15">
        <v>823</v>
      </c>
      <c r="Q6" s="6">
        <v>667</v>
      </c>
      <c r="R6" s="6">
        <v>403</v>
      </c>
      <c r="S6" s="6">
        <f t="shared" si="2"/>
        <v>1893</v>
      </c>
      <c r="T6" s="11">
        <v>80</v>
      </c>
      <c r="U6" s="15">
        <v>597</v>
      </c>
      <c r="V6" s="6">
        <v>784</v>
      </c>
      <c r="W6" s="6">
        <v>323</v>
      </c>
      <c r="X6" s="6">
        <f t="shared" si="3"/>
        <v>1704</v>
      </c>
      <c r="Y6" s="12">
        <v>70</v>
      </c>
      <c r="Z6" s="15">
        <v>0</v>
      </c>
      <c r="AA6" s="6">
        <v>0</v>
      </c>
      <c r="AB6" s="15">
        <v>0</v>
      </c>
      <c r="AC6" s="6">
        <f t="shared" si="4"/>
        <v>0</v>
      </c>
      <c r="AD6" s="9">
        <v>0</v>
      </c>
      <c r="AE6" s="10">
        <f>SUM(O6+T6+J6)</f>
        <v>250</v>
      </c>
    </row>
    <row r="7" spans="1:31" ht="14.25" customHeight="1" x14ac:dyDescent="0.2">
      <c r="A7" s="16">
        <v>4</v>
      </c>
      <c r="B7" s="42" t="s">
        <v>188</v>
      </c>
      <c r="C7" s="43">
        <v>2006</v>
      </c>
      <c r="D7" s="43" t="s">
        <v>184</v>
      </c>
      <c r="E7" s="51" t="s">
        <v>21</v>
      </c>
      <c r="F7" s="15">
        <v>0</v>
      </c>
      <c r="G7" s="15">
        <v>0</v>
      </c>
      <c r="H7" s="6">
        <v>0</v>
      </c>
      <c r="I7" s="6">
        <f t="shared" si="0"/>
        <v>0</v>
      </c>
      <c r="J7" s="9">
        <v>0</v>
      </c>
      <c r="K7" s="6">
        <v>780</v>
      </c>
      <c r="L7" s="6">
        <v>0</v>
      </c>
      <c r="M7" s="6">
        <v>514</v>
      </c>
      <c r="N7" s="6">
        <f t="shared" si="1"/>
        <v>1294</v>
      </c>
      <c r="O7" s="10">
        <v>2</v>
      </c>
      <c r="P7" s="6">
        <v>786</v>
      </c>
      <c r="Q7" s="6">
        <v>581</v>
      </c>
      <c r="R7" s="6">
        <v>534</v>
      </c>
      <c r="S7" s="6">
        <f t="shared" si="2"/>
        <v>1901</v>
      </c>
      <c r="T7" s="11">
        <v>90</v>
      </c>
      <c r="U7" s="6">
        <v>634</v>
      </c>
      <c r="V7" s="6">
        <v>605</v>
      </c>
      <c r="W7" s="6">
        <v>588</v>
      </c>
      <c r="X7" s="6">
        <f t="shared" si="3"/>
        <v>1827</v>
      </c>
      <c r="Y7" s="12">
        <v>90</v>
      </c>
      <c r="Z7" s="6">
        <v>736</v>
      </c>
      <c r="AA7" s="6">
        <v>588</v>
      </c>
      <c r="AB7" s="6">
        <v>500</v>
      </c>
      <c r="AC7" s="6">
        <f t="shared" si="4"/>
        <v>1824</v>
      </c>
      <c r="AD7" s="9">
        <v>70</v>
      </c>
      <c r="AE7" s="10">
        <f>SUM(T7+Y7+AD7)</f>
        <v>250</v>
      </c>
    </row>
    <row r="8" spans="1:31" ht="14.25" customHeight="1" x14ac:dyDescent="0.2">
      <c r="A8" s="16">
        <v>6</v>
      </c>
      <c r="B8" s="17" t="s">
        <v>189</v>
      </c>
      <c r="C8" s="43">
        <v>2006</v>
      </c>
      <c r="D8" s="43" t="s">
        <v>184</v>
      </c>
      <c r="E8" s="18" t="s">
        <v>15</v>
      </c>
      <c r="F8" s="15">
        <v>603</v>
      </c>
      <c r="G8" s="6">
        <v>508</v>
      </c>
      <c r="H8" s="6">
        <v>411</v>
      </c>
      <c r="I8" s="6">
        <f t="shared" si="0"/>
        <v>1522</v>
      </c>
      <c r="J8" s="9">
        <v>65</v>
      </c>
      <c r="K8" s="6">
        <v>761</v>
      </c>
      <c r="L8" s="6">
        <v>605</v>
      </c>
      <c r="M8" s="6">
        <v>430</v>
      </c>
      <c r="N8" s="6">
        <f t="shared" si="1"/>
        <v>1796</v>
      </c>
      <c r="O8" s="10">
        <v>70</v>
      </c>
      <c r="P8" s="15">
        <v>628</v>
      </c>
      <c r="Q8" s="6">
        <v>561</v>
      </c>
      <c r="R8" s="6">
        <v>413</v>
      </c>
      <c r="S8" s="6">
        <f t="shared" si="2"/>
        <v>1602</v>
      </c>
      <c r="T8" s="11">
        <v>28</v>
      </c>
      <c r="U8" s="15">
        <v>670</v>
      </c>
      <c r="V8" s="6">
        <v>758</v>
      </c>
      <c r="W8" s="6">
        <v>369</v>
      </c>
      <c r="X8" s="6">
        <f t="shared" si="3"/>
        <v>1797</v>
      </c>
      <c r="Y8" s="12">
        <v>80</v>
      </c>
      <c r="Z8" s="15">
        <v>719</v>
      </c>
      <c r="AA8" s="15">
        <v>588</v>
      </c>
      <c r="AB8" s="15">
        <v>493</v>
      </c>
      <c r="AC8" s="6">
        <f t="shared" si="4"/>
        <v>1800</v>
      </c>
      <c r="AD8" s="9">
        <v>65</v>
      </c>
      <c r="AE8" s="10">
        <f>SUM(Y8+O8+J8)</f>
        <v>215</v>
      </c>
    </row>
    <row r="9" spans="1:31" ht="14.25" customHeight="1" x14ac:dyDescent="0.2">
      <c r="A9" s="16">
        <v>7</v>
      </c>
      <c r="B9" s="42" t="s">
        <v>190</v>
      </c>
      <c r="C9" s="43">
        <v>2006</v>
      </c>
      <c r="D9" s="43" t="s">
        <v>184</v>
      </c>
      <c r="E9" s="51" t="s">
        <v>30</v>
      </c>
      <c r="F9" s="15">
        <v>0</v>
      </c>
      <c r="G9" s="15">
        <v>0</v>
      </c>
      <c r="H9" s="6">
        <v>0</v>
      </c>
      <c r="I9" s="6">
        <f t="shared" si="0"/>
        <v>0</v>
      </c>
      <c r="J9" s="9">
        <v>0</v>
      </c>
      <c r="K9" s="6">
        <v>0</v>
      </c>
      <c r="L9" s="6">
        <v>0</v>
      </c>
      <c r="M9" s="6">
        <v>0</v>
      </c>
      <c r="N9" s="6">
        <f t="shared" si="1"/>
        <v>0</v>
      </c>
      <c r="O9" s="10">
        <v>0</v>
      </c>
      <c r="P9" s="6">
        <v>678</v>
      </c>
      <c r="Q9" s="6">
        <v>605</v>
      </c>
      <c r="R9" s="6">
        <v>491</v>
      </c>
      <c r="S9" s="6">
        <f t="shared" si="2"/>
        <v>1774</v>
      </c>
      <c r="T9" s="11">
        <v>75</v>
      </c>
      <c r="U9" s="6">
        <v>654</v>
      </c>
      <c r="V9" s="6">
        <v>676</v>
      </c>
      <c r="W9" s="6">
        <v>352</v>
      </c>
      <c r="X9" s="6">
        <f t="shared" si="3"/>
        <v>1682</v>
      </c>
      <c r="Y9" s="12">
        <v>60</v>
      </c>
      <c r="Z9" s="6">
        <v>751</v>
      </c>
      <c r="AA9" s="6">
        <v>632</v>
      </c>
      <c r="AB9" s="6">
        <v>368</v>
      </c>
      <c r="AC9" s="6">
        <f t="shared" si="4"/>
        <v>1751</v>
      </c>
      <c r="AD9" s="9">
        <v>55</v>
      </c>
      <c r="AE9" s="10">
        <f>SUM(J9+O9+T9+Y9+AD9)</f>
        <v>190</v>
      </c>
    </row>
    <row r="10" spans="1:31" ht="14.25" customHeight="1" x14ac:dyDescent="0.2">
      <c r="A10" s="16">
        <v>8</v>
      </c>
      <c r="B10" s="17" t="s">
        <v>191</v>
      </c>
      <c r="C10" s="43">
        <v>2007</v>
      </c>
      <c r="D10" s="43" t="s">
        <v>184</v>
      </c>
      <c r="E10" s="18" t="s">
        <v>15</v>
      </c>
      <c r="F10" s="15">
        <v>488</v>
      </c>
      <c r="G10" s="15">
        <v>530</v>
      </c>
      <c r="H10" s="6">
        <v>282</v>
      </c>
      <c r="I10" s="6">
        <f t="shared" si="0"/>
        <v>1300</v>
      </c>
      <c r="J10" s="9">
        <v>34</v>
      </c>
      <c r="K10" s="6">
        <v>607</v>
      </c>
      <c r="L10" s="6">
        <v>436</v>
      </c>
      <c r="M10" s="6">
        <v>325</v>
      </c>
      <c r="N10" s="6">
        <f t="shared" si="1"/>
        <v>1368</v>
      </c>
      <c r="O10" s="10">
        <v>18</v>
      </c>
      <c r="P10" s="15">
        <v>752</v>
      </c>
      <c r="Q10" s="6">
        <v>463</v>
      </c>
      <c r="R10" s="6">
        <v>478</v>
      </c>
      <c r="S10" s="6">
        <f t="shared" si="2"/>
        <v>1693</v>
      </c>
      <c r="T10" s="11">
        <v>60</v>
      </c>
      <c r="U10" s="15">
        <v>560</v>
      </c>
      <c r="V10" s="6">
        <v>519</v>
      </c>
      <c r="W10" s="6">
        <v>406</v>
      </c>
      <c r="X10" s="6">
        <f t="shared" si="3"/>
        <v>1485</v>
      </c>
      <c r="Y10" s="12">
        <v>37</v>
      </c>
      <c r="Z10" s="15">
        <v>900</v>
      </c>
      <c r="AA10" s="15">
        <v>561</v>
      </c>
      <c r="AB10" s="15">
        <v>444</v>
      </c>
      <c r="AC10" s="6">
        <f t="shared" si="4"/>
        <v>1905</v>
      </c>
      <c r="AD10" s="9">
        <v>75</v>
      </c>
      <c r="AE10" s="10">
        <f>SUM(T10+Y10+AD10)</f>
        <v>172</v>
      </c>
    </row>
    <row r="11" spans="1:31" ht="14.25" customHeight="1" x14ac:dyDescent="0.2">
      <c r="A11" s="16">
        <v>9</v>
      </c>
      <c r="B11" s="17" t="s">
        <v>192</v>
      </c>
      <c r="C11" s="43">
        <v>2006</v>
      </c>
      <c r="D11" s="43" t="s">
        <v>184</v>
      </c>
      <c r="E11" s="18" t="s">
        <v>21</v>
      </c>
      <c r="F11" s="15">
        <v>551</v>
      </c>
      <c r="G11" s="15">
        <v>593</v>
      </c>
      <c r="H11" s="6">
        <v>435</v>
      </c>
      <c r="I11" s="6">
        <f t="shared" si="0"/>
        <v>1579</v>
      </c>
      <c r="J11" s="9">
        <v>75</v>
      </c>
      <c r="K11" s="15">
        <v>681</v>
      </c>
      <c r="L11" s="15">
        <v>519</v>
      </c>
      <c r="M11" s="15">
        <v>345</v>
      </c>
      <c r="N11" s="6">
        <f t="shared" si="1"/>
        <v>1545</v>
      </c>
      <c r="O11" s="10">
        <v>37</v>
      </c>
      <c r="P11" s="15">
        <v>0</v>
      </c>
      <c r="Q11" s="6">
        <v>0</v>
      </c>
      <c r="R11" s="6">
        <v>0</v>
      </c>
      <c r="S11" s="6">
        <f t="shared" si="2"/>
        <v>0</v>
      </c>
      <c r="T11" s="11">
        <v>0</v>
      </c>
      <c r="U11" s="15">
        <v>0</v>
      </c>
      <c r="V11" s="6">
        <v>0</v>
      </c>
      <c r="W11" s="6">
        <v>0</v>
      </c>
      <c r="X11" s="6">
        <f t="shared" si="3"/>
        <v>0</v>
      </c>
      <c r="Y11" s="12">
        <v>0</v>
      </c>
      <c r="Z11" s="15">
        <v>693</v>
      </c>
      <c r="AA11" s="15">
        <v>632</v>
      </c>
      <c r="AB11" s="15">
        <v>414</v>
      </c>
      <c r="AC11" s="6">
        <f t="shared" si="4"/>
        <v>1739</v>
      </c>
      <c r="AD11" s="9">
        <v>46</v>
      </c>
      <c r="AE11" s="10">
        <f>SUM(J11+O11+T11+Y11+AD11)</f>
        <v>158</v>
      </c>
    </row>
    <row r="12" spans="1:31" ht="14.25" customHeight="1" x14ac:dyDescent="0.2">
      <c r="A12" s="16">
        <v>10</v>
      </c>
      <c r="B12" s="42" t="s">
        <v>193</v>
      </c>
      <c r="C12" s="43">
        <v>2006</v>
      </c>
      <c r="D12" s="43" t="s">
        <v>184</v>
      </c>
      <c r="E12" s="51" t="s">
        <v>15</v>
      </c>
      <c r="F12" s="15">
        <v>0</v>
      </c>
      <c r="G12" s="15">
        <v>0</v>
      </c>
      <c r="H12" s="6">
        <v>0</v>
      </c>
      <c r="I12" s="6">
        <f t="shared" si="0"/>
        <v>0</v>
      </c>
      <c r="J12" s="9">
        <v>0</v>
      </c>
      <c r="K12" s="6">
        <v>676</v>
      </c>
      <c r="L12" s="6">
        <v>703</v>
      </c>
      <c r="M12" s="6">
        <v>384</v>
      </c>
      <c r="N12" s="6">
        <f t="shared" si="1"/>
        <v>1763</v>
      </c>
      <c r="O12" s="10">
        <v>60</v>
      </c>
      <c r="P12" s="6">
        <v>532</v>
      </c>
      <c r="Q12" s="6">
        <v>731</v>
      </c>
      <c r="R12" s="6">
        <v>353</v>
      </c>
      <c r="S12" s="6">
        <f t="shared" si="2"/>
        <v>1616</v>
      </c>
      <c r="T12" s="11">
        <v>40</v>
      </c>
      <c r="U12" s="6">
        <v>541</v>
      </c>
      <c r="V12" s="6">
        <v>731</v>
      </c>
      <c r="W12" s="6">
        <v>220</v>
      </c>
      <c r="X12" s="6">
        <f t="shared" si="3"/>
        <v>1492</v>
      </c>
      <c r="Y12" s="12">
        <v>40</v>
      </c>
      <c r="Z12" s="6">
        <v>739</v>
      </c>
      <c r="AA12" s="6">
        <v>662</v>
      </c>
      <c r="AB12" s="6">
        <v>349</v>
      </c>
      <c r="AC12" s="6">
        <f t="shared" si="4"/>
        <v>1750</v>
      </c>
      <c r="AD12" s="9">
        <v>52</v>
      </c>
      <c r="AE12" s="10">
        <f>SUM(O12+T12+AD12)</f>
        <v>152</v>
      </c>
    </row>
    <row r="13" spans="1:31" ht="14.25" customHeight="1" x14ac:dyDescent="0.2">
      <c r="A13" s="16">
        <v>11</v>
      </c>
      <c r="B13" s="17" t="s">
        <v>194</v>
      </c>
      <c r="C13" s="43">
        <v>2006</v>
      </c>
      <c r="D13" s="43" t="s">
        <v>184</v>
      </c>
      <c r="E13" s="18" t="s">
        <v>23</v>
      </c>
      <c r="F13" s="15">
        <v>555</v>
      </c>
      <c r="G13" s="15">
        <v>568</v>
      </c>
      <c r="H13" s="6">
        <v>259</v>
      </c>
      <c r="I13" s="6">
        <f t="shared" si="0"/>
        <v>1382</v>
      </c>
      <c r="J13" s="9">
        <v>52</v>
      </c>
      <c r="K13" s="6">
        <v>643</v>
      </c>
      <c r="L13" s="6">
        <v>676</v>
      </c>
      <c r="M13" s="6">
        <v>311</v>
      </c>
      <c r="N13" s="6">
        <f t="shared" si="1"/>
        <v>1630</v>
      </c>
      <c r="O13" s="10">
        <v>43</v>
      </c>
      <c r="P13" s="15">
        <v>617</v>
      </c>
      <c r="Q13" s="6">
        <v>703</v>
      </c>
      <c r="R13" s="6">
        <v>296</v>
      </c>
      <c r="S13" s="6">
        <f t="shared" si="2"/>
        <v>1616</v>
      </c>
      <c r="T13" s="11">
        <v>37</v>
      </c>
      <c r="U13" s="15">
        <v>601</v>
      </c>
      <c r="V13" s="6">
        <v>731</v>
      </c>
      <c r="W13" s="6">
        <v>185</v>
      </c>
      <c r="X13" s="6">
        <f t="shared" si="3"/>
        <v>1517</v>
      </c>
      <c r="Y13" s="12">
        <v>43</v>
      </c>
      <c r="Z13" s="15">
        <v>685</v>
      </c>
      <c r="AA13" s="15">
        <v>605</v>
      </c>
      <c r="AB13" s="15">
        <v>336</v>
      </c>
      <c r="AC13" s="6">
        <f t="shared" si="4"/>
        <v>1626</v>
      </c>
      <c r="AD13" s="9">
        <v>31</v>
      </c>
      <c r="AE13" s="10">
        <f>SUM(Y13+O13+J13)</f>
        <v>138</v>
      </c>
    </row>
    <row r="14" spans="1:31" ht="14.25" customHeight="1" x14ac:dyDescent="0.2">
      <c r="A14" s="16">
        <v>11</v>
      </c>
      <c r="B14" s="17" t="s">
        <v>195</v>
      </c>
      <c r="C14" s="43">
        <v>2006</v>
      </c>
      <c r="D14" s="43" t="s">
        <v>184</v>
      </c>
      <c r="E14" s="18" t="s">
        <v>63</v>
      </c>
      <c r="F14" s="15">
        <v>524</v>
      </c>
      <c r="G14" s="6">
        <v>480</v>
      </c>
      <c r="H14" s="6">
        <v>0</v>
      </c>
      <c r="I14" s="6">
        <f t="shared" si="0"/>
        <v>1004</v>
      </c>
      <c r="J14" s="9">
        <v>1</v>
      </c>
      <c r="K14" s="6">
        <v>657</v>
      </c>
      <c r="L14" s="6">
        <v>676</v>
      </c>
      <c r="M14" s="6">
        <v>0</v>
      </c>
      <c r="N14" s="6">
        <f t="shared" si="1"/>
        <v>1333</v>
      </c>
      <c r="O14" s="10">
        <v>8</v>
      </c>
      <c r="P14" s="6">
        <v>582</v>
      </c>
      <c r="Q14" s="6">
        <v>731</v>
      </c>
      <c r="R14" s="6">
        <v>309</v>
      </c>
      <c r="S14" s="6">
        <f t="shared" si="2"/>
        <v>1622</v>
      </c>
      <c r="T14" s="11">
        <v>43</v>
      </c>
      <c r="U14" s="6">
        <v>560</v>
      </c>
      <c r="V14" s="6">
        <v>809</v>
      </c>
      <c r="W14" s="6">
        <v>243</v>
      </c>
      <c r="X14" s="6">
        <f t="shared" si="3"/>
        <v>1612</v>
      </c>
      <c r="Y14" s="12">
        <v>55</v>
      </c>
      <c r="Z14" s="6">
        <v>703</v>
      </c>
      <c r="AA14" s="6">
        <v>595</v>
      </c>
      <c r="AB14" s="6">
        <v>382</v>
      </c>
      <c r="AC14" s="6">
        <f t="shared" si="4"/>
        <v>1680</v>
      </c>
      <c r="AD14" s="9">
        <v>40</v>
      </c>
      <c r="AE14" s="10">
        <f>SUM(T14+Y14+AD14)</f>
        <v>138</v>
      </c>
    </row>
    <row r="15" spans="1:31" ht="14.25" customHeight="1" x14ac:dyDescent="0.2">
      <c r="A15" s="16">
        <v>13</v>
      </c>
      <c r="B15" s="42" t="s">
        <v>196</v>
      </c>
      <c r="C15" s="54">
        <v>2007</v>
      </c>
      <c r="D15" s="54" t="s">
        <v>184</v>
      </c>
      <c r="E15" s="55" t="s">
        <v>63</v>
      </c>
      <c r="F15" s="6">
        <v>0</v>
      </c>
      <c r="G15" s="6">
        <v>0</v>
      </c>
      <c r="H15" s="6">
        <v>0</v>
      </c>
      <c r="I15" s="6">
        <f t="shared" si="0"/>
        <v>0</v>
      </c>
      <c r="J15" s="9">
        <v>0</v>
      </c>
      <c r="K15" s="6">
        <v>0</v>
      </c>
      <c r="L15" s="6">
        <v>0</v>
      </c>
      <c r="M15" s="6">
        <v>0</v>
      </c>
      <c r="N15" s="6">
        <f t="shared" si="1"/>
        <v>0</v>
      </c>
      <c r="O15" s="10">
        <v>0</v>
      </c>
      <c r="P15" s="6">
        <v>693</v>
      </c>
      <c r="Q15" s="6">
        <v>664</v>
      </c>
      <c r="R15" s="6">
        <v>548</v>
      </c>
      <c r="S15" s="6">
        <f t="shared" si="2"/>
        <v>1905</v>
      </c>
      <c r="T15" s="11">
        <v>100</v>
      </c>
      <c r="U15" s="6">
        <v>0</v>
      </c>
      <c r="V15" s="6">
        <v>0</v>
      </c>
      <c r="W15" s="6">
        <v>0</v>
      </c>
      <c r="X15" s="6">
        <f t="shared" si="3"/>
        <v>0</v>
      </c>
      <c r="Y15" s="12">
        <v>0</v>
      </c>
      <c r="Z15" s="6">
        <v>762</v>
      </c>
      <c r="AA15" s="6">
        <v>496</v>
      </c>
      <c r="AB15" s="6">
        <v>402</v>
      </c>
      <c r="AC15" s="6">
        <f t="shared" si="4"/>
        <v>1660</v>
      </c>
      <c r="AD15" s="9">
        <v>37</v>
      </c>
      <c r="AE15" s="10">
        <f>SUM(J15+O15+T15+Y15+AD15)</f>
        <v>137</v>
      </c>
    </row>
    <row r="16" spans="1:31" ht="14.25" customHeight="1" x14ac:dyDescent="0.2">
      <c r="A16" s="16">
        <v>14</v>
      </c>
      <c r="B16" s="42" t="s">
        <v>197</v>
      </c>
      <c r="C16" s="43">
        <v>2007</v>
      </c>
      <c r="D16" s="43" t="s">
        <v>184</v>
      </c>
      <c r="E16" s="51" t="s">
        <v>80</v>
      </c>
      <c r="F16" s="15">
        <v>0</v>
      </c>
      <c r="G16" s="15">
        <v>0</v>
      </c>
      <c r="H16" s="6">
        <v>0</v>
      </c>
      <c r="I16" s="6">
        <f t="shared" si="0"/>
        <v>0</v>
      </c>
      <c r="J16" s="9">
        <v>0</v>
      </c>
      <c r="K16" s="6">
        <v>669</v>
      </c>
      <c r="L16" s="6">
        <v>0</v>
      </c>
      <c r="M16" s="6">
        <v>0</v>
      </c>
      <c r="N16" s="6">
        <f t="shared" si="1"/>
        <v>669</v>
      </c>
      <c r="O16" s="10">
        <v>1</v>
      </c>
      <c r="P16" s="6">
        <v>818</v>
      </c>
      <c r="Q16" s="6">
        <v>627</v>
      </c>
      <c r="R16" s="6">
        <v>324</v>
      </c>
      <c r="S16" s="6">
        <f t="shared" si="2"/>
        <v>1769</v>
      </c>
      <c r="T16" s="11">
        <v>70</v>
      </c>
      <c r="U16" s="6">
        <v>0</v>
      </c>
      <c r="V16" s="6">
        <v>0</v>
      </c>
      <c r="W16" s="6">
        <v>0</v>
      </c>
      <c r="X16" s="6">
        <f t="shared" si="3"/>
        <v>0</v>
      </c>
      <c r="Y16" s="12">
        <v>0</v>
      </c>
      <c r="Z16" s="6">
        <v>820</v>
      </c>
      <c r="AA16" s="6">
        <v>682</v>
      </c>
      <c r="AB16" s="6">
        <v>282</v>
      </c>
      <c r="AC16" s="6">
        <f t="shared" si="4"/>
        <v>1784</v>
      </c>
      <c r="AD16" s="9">
        <v>60</v>
      </c>
      <c r="AE16" s="10">
        <f>SUM(J16+O16+T16+Y16+AD16)</f>
        <v>131</v>
      </c>
    </row>
    <row r="17" spans="1:32" ht="14.25" customHeight="1" x14ac:dyDescent="0.2">
      <c r="A17" s="16">
        <v>15</v>
      </c>
      <c r="B17" s="17" t="s">
        <v>198</v>
      </c>
      <c r="C17" s="43">
        <v>2006</v>
      </c>
      <c r="D17" s="43" t="s">
        <v>184</v>
      </c>
      <c r="E17" s="18" t="s">
        <v>63</v>
      </c>
      <c r="F17" s="15">
        <v>524</v>
      </c>
      <c r="G17" s="15">
        <v>525</v>
      </c>
      <c r="H17" s="6">
        <v>0</v>
      </c>
      <c r="I17" s="6">
        <f t="shared" si="0"/>
        <v>1049</v>
      </c>
      <c r="J17" s="9">
        <v>1</v>
      </c>
      <c r="K17" s="6">
        <v>615</v>
      </c>
      <c r="L17" s="6">
        <v>676</v>
      </c>
      <c r="M17" s="6">
        <v>376</v>
      </c>
      <c r="N17" s="6">
        <f t="shared" si="1"/>
        <v>1667</v>
      </c>
      <c r="O17" s="10">
        <v>46</v>
      </c>
      <c r="P17" s="6">
        <v>532</v>
      </c>
      <c r="Q17" s="6">
        <v>731</v>
      </c>
      <c r="R17" s="6">
        <v>411</v>
      </c>
      <c r="S17" s="6">
        <f t="shared" si="2"/>
        <v>1674</v>
      </c>
      <c r="T17" s="11">
        <v>52</v>
      </c>
      <c r="U17" s="6">
        <v>0</v>
      </c>
      <c r="V17" s="6">
        <v>0</v>
      </c>
      <c r="W17" s="6">
        <v>0</v>
      </c>
      <c r="X17" s="6">
        <f t="shared" si="3"/>
        <v>0</v>
      </c>
      <c r="Y17" s="12">
        <v>0</v>
      </c>
      <c r="Z17" s="6">
        <v>611</v>
      </c>
      <c r="AA17" s="6">
        <v>554</v>
      </c>
      <c r="AB17" s="6">
        <v>406</v>
      </c>
      <c r="AC17" s="6">
        <f t="shared" si="4"/>
        <v>1571</v>
      </c>
      <c r="AD17" s="9">
        <v>25</v>
      </c>
      <c r="AE17" s="10">
        <v>123</v>
      </c>
    </row>
    <row r="18" spans="1:32" ht="14.25" customHeight="1" x14ac:dyDescent="0.2">
      <c r="A18" s="16">
        <v>16</v>
      </c>
      <c r="B18" s="17" t="s">
        <v>199</v>
      </c>
      <c r="C18" s="43">
        <v>2006</v>
      </c>
      <c r="D18" s="43" t="s">
        <v>184</v>
      </c>
      <c r="E18" s="18" t="s">
        <v>21</v>
      </c>
      <c r="F18" s="15">
        <v>613</v>
      </c>
      <c r="G18" s="15">
        <v>595</v>
      </c>
      <c r="H18" s="6">
        <v>310</v>
      </c>
      <c r="I18" s="6">
        <f t="shared" si="0"/>
        <v>1518</v>
      </c>
      <c r="J18" s="9">
        <v>60</v>
      </c>
      <c r="K18" s="6">
        <v>664</v>
      </c>
      <c r="L18" s="6">
        <v>605</v>
      </c>
      <c r="M18" s="6">
        <v>285</v>
      </c>
      <c r="N18" s="6">
        <f t="shared" si="1"/>
        <v>1554</v>
      </c>
      <c r="O18" s="10">
        <v>40</v>
      </c>
      <c r="P18" s="15">
        <v>0</v>
      </c>
      <c r="Q18" s="6">
        <v>0</v>
      </c>
      <c r="R18" s="6">
        <v>0</v>
      </c>
      <c r="S18" s="6">
        <f t="shared" si="2"/>
        <v>0</v>
      </c>
      <c r="T18" s="11">
        <v>0</v>
      </c>
      <c r="U18" s="15">
        <v>586</v>
      </c>
      <c r="V18" s="6">
        <v>676</v>
      </c>
      <c r="W18" s="6">
        <v>98</v>
      </c>
      <c r="X18" s="6">
        <f t="shared" si="3"/>
        <v>1360</v>
      </c>
      <c r="Y18" s="12">
        <v>22</v>
      </c>
      <c r="Z18" s="15">
        <v>592</v>
      </c>
      <c r="AA18" s="6">
        <v>559</v>
      </c>
      <c r="AB18" s="15">
        <v>0</v>
      </c>
      <c r="AC18" s="6">
        <f t="shared" si="4"/>
        <v>1151</v>
      </c>
      <c r="AD18" s="9">
        <v>1</v>
      </c>
      <c r="AE18" s="10">
        <f>SUM(J18+O18+Y18)</f>
        <v>122</v>
      </c>
    </row>
    <row r="19" spans="1:32" ht="14.25" customHeight="1" x14ac:dyDescent="0.2">
      <c r="A19" s="16">
        <v>17</v>
      </c>
      <c r="B19" s="17" t="s">
        <v>200</v>
      </c>
      <c r="C19" s="43">
        <v>2006</v>
      </c>
      <c r="D19" s="43" t="s">
        <v>184</v>
      </c>
      <c r="E19" s="18" t="s">
        <v>23</v>
      </c>
      <c r="F19" s="15">
        <v>580</v>
      </c>
      <c r="G19" s="15">
        <v>566</v>
      </c>
      <c r="H19" s="6">
        <v>272</v>
      </c>
      <c r="I19" s="6">
        <f t="shared" si="0"/>
        <v>1418</v>
      </c>
      <c r="J19" s="9">
        <v>55</v>
      </c>
      <c r="K19" s="6">
        <v>580</v>
      </c>
      <c r="L19" s="6">
        <v>335</v>
      </c>
      <c r="M19" s="6">
        <v>605</v>
      </c>
      <c r="N19" s="6">
        <f t="shared" si="1"/>
        <v>1520</v>
      </c>
      <c r="O19" s="10">
        <v>31</v>
      </c>
      <c r="P19" s="15">
        <v>599</v>
      </c>
      <c r="Q19" s="6">
        <v>676</v>
      </c>
      <c r="R19" s="6">
        <v>330</v>
      </c>
      <c r="S19" s="6">
        <f t="shared" si="2"/>
        <v>1605</v>
      </c>
      <c r="T19" s="11">
        <v>31</v>
      </c>
      <c r="U19" s="6">
        <v>0</v>
      </c>
      <c r="V19" s="6">
        <v>703</v>
      </c>
      <c r="W19" s="6">
        <v>200</v>
      </c>
      <c r="X19" s="6">
        <f t="shared" si="3"/>
        <v>903</v>
      </c>
      <c r="Y19" s="12">
        <v>1</v>
      </c>
      <c r="Z19" s="6">
        <v>646</v>
      </c>
      <c r="AA19" s="6">
        <v>593</v>
      </c>
      <c r="AB19" s="6">
        <v>346</v>
      </c>
      <c r="AC19" s="6">
        <f t="shared" si="4"/>
        <v>1585</v>
      </c>
      <c r="AD19" s="9">
        <v>28</v>
      </c>
      <c r="AE19" s="10">
        <f>SUM(J19+O19+T19)</f>
        <v>117</v>
      </c>
    </row>
    <row r="20" spans="1:32" ht="14.25" customHeight="1" x14ac:dyDescent="0.2">
      <c r="A20" s="16">
        <v>18</v>
      </c>
      <c r="B20" s="17" t="s">
        <v>201</v>
      </c>
      <c r="C20" s="43">
        <v>2007</v>
      </c>
      <c r="D20" s="43" t="s">
        <v>184</v>
      </c>
      <c r="E20" s="18" t="s">
        <v>15</v>
      </c>
      <c r="F20" s="15">
        <v>545</v>
      </c>
      <c r="G20" s="15">
        <v>484</v>
      </c>
      <c r="H20" s="6">
        <v>298</v>
      </c>
      <c r="I20" s="6">
        <f t="shared" si="0"/>
        <v>1327</v>
      </c>
      <c r="J20" s="9">
        <v>43</v>
      </c>
      <c r="K20" s="6">
        <v>0</v>
      </c>
      <c r="L20" s="6">
        <v>519</v>
      </c>
      <c r="M20" s="6">
        <v>358</v>
      </c>
      <c r="N20" s="6">
        <f t="shared" si="1"/>
        <v>877</v>
      </c>
      <c r="O20" s="10">
        <v>1</v>
      </c>
      <c r="P20" s="6">
        <v>756</v>
      </c>
      <c r="Q20" s="6">
        <v>632</v>
      </c>
      <c r="R20" s="6">
        <v>162</v>
      </c>
      <c r="S20" s="6">
        <f t="shared" si="2"/>
        <v>1550</v>
      </c>
      <c r="T20" s="11">
        <v>22</v>
      </c>
      <c r="U20" s="15">
        <v>589</v>
      </c>
      <c r="V20" s="6">
        <v>519</v>
      </c>
      <c r="W20" s="6">
        <v>213</v>
      </c>
      <c r="X20" s="6">
        <f t="shared" si="3"/>
        <v>1321</v>
      </c>
      <c r="Y20" s="12">
        <v>18</v>
      </c>
      <c r="Z20" s="15">
        <v>744</v>
      </c>
      <c r="AA20" s="6">
        <v>627</v>
      </c>
      <c r="AB20" s="15">
        <v>369</v>
      </c>
      <c r="AC20" s="6">
        <f t="shared" si="4"/>
        <v>1740</v>
      </c>
      <c r="AD20" s="9">
        <v>49</v>
      </c>
      <c r="AE20" s="10">
        <f>SUM(J20+T20+AD20)</f>
        <v>114</v>
      </c>
    </row>
    <row r="21" spans="1:32" ht="14.25" customHeight="1" x14ac:dyDescent="0.2">
      <c r="A21" s="16">
        <v>19</v>
      </c>
      <c r="B21" s="17" t="s">
        <v>202</v>
      </c>
      <c r="C21" s="43">
        <v>2006</v>
      </c>
      <c r="D21" s="43" t="s">
        <v>184</v>
      </c>
      <c r="E21" s="18" t="s">
        <v>27</v>
      </c>
      <c r="F21" s="15">
        <v>541</v>
      </c>
      <c r="G21" s="15">
        <v>513</v>
      </c>
      <c r="H21" s="6">
        <v>235</v>
      </c>
      <c r="I21" s="6">
        <f t="shared" si="0"/>
        <v>1289</v>
      </c>
      <c r="J21" s="9">
        <v>31</v>
      </c>
      <c r="K21" s="6">
        <v>636</v>
      </c>
      <c r="L21" s="6">
        <v>605</v>
      </c>
      <c r="M21" s="6">
        <v>215</v>
      </c>
      <c r="N21" s="6">
        <f t="shared" si="1"/>
        <v>1456</v>
      </c>
      <c r="O21" s="10">
        <v>28</v>
      </c>
      <c r="P21" s="15">
        <v>0</v>
      </c>
      <c r="Q21" s="6">
        <v>0</v>
      </c>
      <c r="R21" s="6">
        <v>0</v>
      </c>
      <c r="S21" s="6">
        <f t="shared" si="2"/>
        <v>0</v>
      </c>
      <c r="T21" s="11">
        <v>0</v>
      </c>
      <c r="U21" s="15">
        <v>680</v>
      </c>
      <c r="V21" s="6">
        <v>519</v>
      </c>
      <c r="W21" s="6">
        <v>259</v>
      </c>
      <c r="X21" s="6">
        <f t="shared" si="3"/>
        <v>1458</v>
      </c>
      <c r="Y21" s="12">
        <v>34</v>
      </c>
      <c r="Z21" s="15">
        <v>751</v>
      </c>
      <c r="AA21" s="15">
        <v>581</v>
      </c>
      <c r="AB21" s="15">
        <v>224</v>
      </c>
      <c r="AC21" s="6">
        <f t="shared" si="4"/>
        <v>1556</v>
      </c>
      <c r="AD21" s="9">
        <v>22</v>
      </c>
      <c r="AE21" s="10">
        <f>SUM(Y21+O21+J21)</f>
        <v>93</v>
      </c>
    </row>
    <row r="22" spans="1:32" ht="14.25" customHeight="1" x14ac:dyDescent="0.2">
      <c r="A22" s="16">
        <v>20</v>
      </c>
      <c r="B22" s="42" t="s">
        <v>203</v>
      </c>
      <c r="C22" s="54">
        <v>2007</v>
      </c>
      <c r="D22" s="54" t="s">
        <v>184</v>
      </c>
      <c r="E22" s="55" t="s">
        <v>63</v>
      </c>
      <c r="F22" s="6">
        <v>0</v>
      </c>
      <c r="G22" s="6">
        <v>0</v>
      </c>
      <c r="H22" s="6">
        <v>0</v>
      </c>
      <c r="I22" s="6">
        <f t="shared" si="0"/>
        <v>0</v>
      </c>
      <c r="J22" s="9">
        <v>0</v>
      </c>
      <c r="K22" s="6">
        <v>593</v>
      </c>
      <c r="L22" s="6">
        <v>649</v>
      </c>
      <c r="M22" s="6">
        <v>0</v>
      </c>
      <c r="N22" s="6">
        <f t="shared" si="1"/>
        <v>1242</v>
      </c>
      <c r="O22" s="10">
        <v>1</v>
      </c>
      <c r="P22" s="6">
        <v>706</v>
      </c>
      <c r="Q22" s="6">
        <v>581</v>
      </c>
      <c r="R22" s="6">
        <v>341</v>
      </c>
      <c r="S22" s="6">
        <f t="shared" si="2"/>
        <v>1628</v>
      </c>
      <c r="T22" s="11">
        <v>46</v>
      </c>
      <c r="U22" s="6">
        <v>0</v>
      </c>
      <c r="V22" s="6">
        <v>0</v>
      </c>
      <c r="W22" s="6">
        <v>0</v>
      </c>
      <c r="X22" s="6">
        <f t="shared" si="3"/>
        <v>0</v>
      </c>
      <c r="Y22" s="12">
        <v>0</v>
      </c>
      <c r="Z22" s="6">
        <v>736</v>
      </c>
      <c r="AA22" s="6">
        <v>573</v>
      </c>
      <c r="AB22" s="6">
        <v>414</v>
      </c>
      <c r="AC22" s="6">
        <f t="shared" si="4"/>
        <v>1723</v>
      </c>
      <c r="AD22" s="9">
        <v>43</v>
      </c>
      <c r="AE22" s="10">
        <f>SUM(J22+O22+T22+Y22+AD22)</f>
        <v>90</v>
      </c>
    </row>
    <row r="23" spans="1:32" ht="14.25" customHeight="1" x14ac:dyDescent="0.2">
      <c r="A23" s="13">
        <v>21</v>
      </c>
      <c r="B23" s="7" t="s">
        <v>204</v>
      </c>
      <c r="C23" s="15">
        <v>2006</v>
      </c>
      <c r="D23" s="15" t="s">
        <v>184</v>
      </c>
      <c r="E23" s="59" t="s">
        <v>63</v>
      </c>
      <c r="F23" s="15">
        <v>0</v>
      </c>
      <c r="G23" s="15">
        <v>0</v>
      </c>
      <c r="H23" s="6">
        <v>0</v>
      </c>
      <c r="I23" s="6">
        <v>0</v>
      </c>
      <c r="J23" s="9">
        <v>0</v>
      </c>
      <c r="K23" s="6">
        <v>582</v>
      </c>
      <c r="L23" s="6">
        <v>519</v>
      </c>
      <c r="M23" s="6">
        <v>338</v>
      </c>
      <c r="N23" s="6">
        <f t="shared" si="1"/>
        <v>1439</v>
      </c>
      <c r="O23" s="10">
        <v>25</v>
      </c>
      <c r="P23" s="6">
        <v>478</v>
      </c>
      <c r="Q23" s="6">
        <v>0</v>
      </c>
      <c r="R23" s="6">
        <v>461</v>
      </c>
      <c r="S23" s="6">
        <f t="shared" si="2"/>
        <v>939</v>
      </c>
      <c r="T23" s="11">
        <v>1</v>
      </c>
      <c r="U23" s="6">
        <v>507</v>
      </c>
      <c r="V23" s="6">
        <v>649</v>
      </c>
      <c r="W23" s="6">
        <v>394</v>
      </c>
      <c r="X23" s="6">
        <f t="shared" si="3"/>
        <v>1550</v>
      </c>
      <c r="Y23" s="12">
        <v>49</v>
      </c>
      <c r="Z23" s="6">
        <v>573</v>
      </c>
      <c r="AA23" s="6">
        <v>564</v>
      </c>
      <c r="AB23" s="6">
        <v>351</v>
      </c>
      <c r="AC23" s="6">
        <f t="shared" si="4"/>
        <v>1488</v>
      </c>
      <c r="AD23" s="9">
        <v>14</v>
      </c>
      <c r="AE23" s="10">
        <v>88</v>
      </c>
    </row>
    <row r="24" spans="1:32" ht="14.25" customHeight="1" x14ac:dyDescent="0.2">
      <c r="A24" s="13">
        <v>22</v>
      </c>
      <c r="B24" s="25" t="s">
        <v>205</v>
      </c>
      <c r="C24" s="15">
        <v>2006</v>
      </c>
      <c r="D24" s="15" t="s">
        <v>184</v>
      </c>
      <c r="E24" s="25" t="s">
        <v>40</v>
      </c>
      <c r="F24" s="15">
        <v>684</v>
      </c>
      <c r="G24" s="15">
        <v>593</v>
      </c>
      <c r="H24" s="6"/>
      <c r="I24" s="6">
        <f>SUM(F24:H24)</f>
        <v>1277</v>
      </c>
      <c r="J24" s="9">
        <v>25</v>
      </c>
      <c r="K24" s="6">
        <v>805</v>
      </c>
      <c r="L24" s="6">
        <v>649</v>
      </c>
      <c r="M24" s="6">
        <v>285</v>
      </c>
      <c r="N24" s="6">
        <f t="shared" si="1"/>
        <v>1739</v>
      </c>
      <c r="O24" s="10">
        <v>55</v>
      </c>
      <c r="P24" s="15">
        <v>0</v>
      </c>
      <c r="Q24" s="6">
        <v>0</v>
      </c>
      <c r="R24" s="6">
        <v>0</v>
      </c>
      <c r="S24" s="6">
        <f t="shared" si="2"/>
        <v>0</v>
      </c>
      <c r="T24" s="11">
        <v>0</v>
      </c>
      <c r="U24" s="15">
        <v>0</v>
      </c>
      <c r="V24" s="6">
        <v>0</v>
      </c>
      <c r="W24" s="6">
        <v>0</v>
      </c>
      <c r="X24" s="6">
        <f t="shared" si="3"/>
        <v>0</v>
      </c>
      <c r="Y24" s="12">
        <v>0</v>
      </c>
      <c r="Z24" s="6">
        <v>0</v>
      </c>
      <c r="AA24" s="6">
        <v>0</v>
      </c>
      <c r="AB24" s="6">
        <v>0</v>
      </c>
      <c r="AC24" s="6">
        <f t="shared" si="4"/>
        <v>0</v>
      </c>
      <c r="AD24" s="9">
        <v>0</v>
      </c>
      <c r="AE24" s="10">
        <f t="shared" ref="AE24:AE39" si="5">SUM(J24+O24+T24+Y24+AD24)</f>
        <v>80</v>
      </c>
    </row>
    <row r="25" spans="1:32" ht="14.25" customHeight="1" x14ac:dyDescent="0.2">
      <c r="A25" s="13">
        <v>23</v>
      </c>
      <c r="B25" s="7" t="s">
        <v>206</v>
      </c>
      <c r="C25" s="6">
        <v>2007</v>
      </c>
      <c r="D25" s="6" t="s">
        <v>184</v>
      </c>
      <c r="E25" s="24" t="s">
        <v>63</v>
      </c>
      <c r="F25" s="6">
        <v>0</v>
      </c>
      <c r="G25" s="6">
        <v>0</v>
      </c>
      <c r="H25" s="6">
        <v>0</v>
      </c>
      <c r="I25" s="6">
        <v>0</v>
      </c>
      <c r="J25" s="9">
        <v>0</v>
      </c>
      <c r="K25" s="6">
        <v>585</v>
      </c>
      <c r="L25" s="6">
        <v>649</v>
      </c>
      <c r="M25" s="6">
        <v>0</v>
      </c>
      <c r="N25" s="6">
        <f t="shared" si="1"/>
        <v>1234</v>
      </c>
      <c r="O25" s="10">
        <v>1</v>
      </c>
      <c r="P25" s="6">
        <v>0</v>
      </c>
      <c r="Q25" s="6">
        <v>0</v>
      </c>
      <c r="R25" s="6">
        <v>0</v>
      </c>
      <c r="S25" s="6">
        <f t="shared" si="2"/>
        <v>0</v>
      </c>
      <c r="T25" s="11">
        <v>0</v>
      </c>
      <c r="U25" s="6">
        <v>572</v>
      </c>
      <c r="V25" s="6">
        <v>703</v>
      </c>
      <c r="W25" s="6">
        <v>427</v>
      </c>
      <c r="X25" s="6">
        <f t="shared" si="3"/>
        <v>1702</v>
      </c>
      <c r="Y25" s="12">
        <v>65</v>
      </c>
      <c r="Z25" s="15">
        <v>703</v>
      </c>
      <c r="AA25" s="15">
        <v>622</v>
      </c>
      <c r="AB25" s="15">
        <v>110</v>
      </c>
      <c r="AC25" s="6">
        <f t="shared" si="4"/>
        <v>1435</v>
      </c>
      <c r="AD25" s="9">
        <v>10</v>
      </c>
      <c r="AE25" s="10">
        <f t="shared" si="5"/>
        <v>76</v>
      </c>
    </row>
    <row r="26" spans="1:32" ht="14.25" customHeight="1" x14ac:dyDescent="0.2">
      <c r="A26" s="13">
        <v>24</v>
      </c>
      <c r="B26" s="7" t="s">
        <v>207</v>
      </c>
      <c r="C26" s="6">
        <v>2007</v>
      </c>
      <c r="D26" s="6" t="s">
        <v>184</v>
      </c>
      <c r="E26" s="24" t="s">
        <v>21</v>
      </c>
      <c r="F26" s="6">
        <v>0</v>
      </c>
      <c r="G26" s="6">
        <v>0</v>
      </c>
      <c r="H26" s="6">
        <v>0</v>
      </c>
      <c r="I26" s="6">
        <f>SUM(F26:H26)</f>
        <v>0</v>
      </c>
      <c r="J26" s="9">
        <v>0</v>
      </c>
      <c r="K26" s="6">
        <v>0</v>
      </c>
      <c r="L26" s="6">
        <v>0</v>
      </c>
      <c r="M26" s="6">
        <v>0</v>
      </c>
      <c r="N26" s="6">
        <f t="shared" si="1"/>
        <v>0</v>
      </c>
      <c r="O26" s="10">
        <v>0</v>
      </c>
      <c r="P26" s="6">
        <v>535</v>
      </c>
      <c r="Q26" s="6">
        <v>556</v>
      </c>
      <c r="R26" s="6">
        <v>434</v>
      </c>
      <c r="S26" s="6">
        <f t="shared" si="2"/>
        <v>1525</v>
      </c>
      <c r="T26" s="11">
        <v>20</v>
      </c>
      <c r="U26" s="6">
        <v>522</v>
      </c>
      <c r="V26" s="6">
        <v>703</v>
      </c>
      <c r="W26" s="6">
        <v>384</v>
      </c>
      <c r="X26" s="6">
        <f t="shared" si="3"/>
        <v>1609</v>
      </c>
      <c r="Y26" s="12">
        <v>52</v>
      </c>
      <c r="Z26" s="6">
        <v>0</v>
      </c>
      <c r="AA26" s="6">
        <v>0</v>
      </c>
      <c r="AB26" s="6">
        <v>0</v>
      </c>
      <c r="AC26" s="6">
        <f t="shared" si="4"/>
        <v>0</v>
      </c>
      <c r="AD26" s="9">
        <v>0</v>
      </c>
      <c r="AE26" s="10">
        <f t="shared" si="5"/>
        <v>72</v>
      </c>
    </row>
    <row r="27" spans="1:32" ht="14.25" customHeight="1" x14ac:dyDescent="0.2">
      <c r="A27" s="13">
        <v>25</v>
      </c>
      <c r="B27" s="7" t="s">
        <v>208</v>
      </c>
      <c r="C27" s="15">
        <v>2006</v>
      </c>
      <c r="D27" s="15" t="s">
        <v>184</v>
      </c>
      <c r="E27" s="59" t="s">
        <v>30</v>
      </c>
      <c r="F27" s="15">
        <v>0</v>
      </c>
      <c r="G27" s="15">
        <v>0</v>
      </c>
      <c r="H27" s="6">
        <v>0</v>
      </c>
      <c r="I27" s="6">
        <f>SUM(F27:H27)</f>
        <v>0</v>
      </c>
      <c r="J27" s="9">
        <v>0</v>
      </c>
      <c r="K27" s="6">
        <v>0</v>
      </c>
      <c r="L27" s="6">
        <v>0</v>
      </c>
      <c r="M27" s="6">
        <v>0</v>
      </c>
      <c r="N27" s="6">
        <f t="shared" si="1"/>
        <v>0</v>
      </c>
      <c r="O27" s="10">
        <v>0</v>
      </c>
      <c r="P27" s="6">
        <v>587</v>
      </c>
      <c r="Q27" s="6">
        <v>703</v>
      </c>
      <c r="R27" s="6">
        <v>460</v>
      </c>
      <c r="S27" s="6">
        <f t="shared" si="2"/>
        <v>1750</v>
      </c>
      <c r="T27" s="11">
        <v>65</v>
      </c>
      <c r="U27" s="6">
        <v>0</v>
      </c>
      <c r="V27" s="6">
        <v>0</v>
      </c>
      <c r="W27" s="6">
        <v>0</v>
      </c>
      <c r="X27" s="6">
        <f t="shared" si="3"/>
        <v>0</v>
      </c>
      <c r="Y27" s="12">
        <v>0</v>
      </c>
      <c r="Z27" s="6">
        <v>0</v>
      </c>
      <c r="AA27" s="6">
        <v>0</v>
      </c>
      <c r="AB27" s="6">
        <v>0</v>
      </c>
      <c r="AC27" s="6">
        <f t="shared" si="4"/>
        <v>0</v>
      </c>
      <c r="AD27" s="9">
        <v>0</v>
      </c>
      <c r="AE27" s="10">
        <f t="shared" si="5"/>
        <v>65</v>
      </c>
    </row>
    <row r="28" spans="1:32" ht="14.25" customHeight="1" x14ac:dyDescent="0.2">
      <c r="A28" s="13">
        <v>25</v>
      </c>
      <c r="B28" s="7" t="s">
        <v>209</v>
      </c>
      <c r="C28" s="6">
        <v>2006</v>
      </c>
      <c r="D28" s="6" t="s">
        <v>184</v>
      </c>
      <c r="E28" s="25" t="s">
        <v>55</v>
      </c>
      <c r="F28" s="6">
        <v>0</v>
      </c>
      <c r="G28" s="6">
        <v>0</v>
      </c>
      <c r="H28" s="6">
        <v>0</v>
      </c>
      <c r="I28" s="6">
        <v>0</v>
      </c>
      <c r="J28" s="9">
        <v>0</v>
      </c>
      <c r="K28" s="6">
        <v>726</v>
      </c>
      <c r="L28" s="6">
        <v>703</v>
      </c>
      <c r="M28" s="6">
        <v>346</v>
      </c>
      <c r="N28" s="6">
        <f t="shared" si="1"/>
        <v>1775</v>
      </c>
      <c r="O28" s="10">
        <v>65</v>
      </c>
      <c r="P28" s="6">
        <v>0</v>
      </c>
      <c r="Q28" s="6">
        <v>0</v>
      </c>
      <c r="R28" s="6">
        <v>0</v>
      </c>
      <c r="S28" s="6">
        <f t="shared" si="2"/>
        <v>0</v>
      </c>
      <c r="T28" s="11">
        <v>0</v>
      </c>
      <c r="U28" s="6">
        <v>0</v>
      </c>
      <c r="V28" s="6">
        <v>0</v>
      </c>
      <c r="W28" s="6">
        <v>0</v>
      </c>
      <c r="X28" s="6">
        <f t="shared" si="3"/>
        <v>0</v>
      </c>
      <c r="Y28" s="12">
        <v>0</v>
      </c>
      <c r="Z28" s="6">
        <v>0</v>
      </c>
      <c r="AA28" s="6">
        <v>0</v>
      </c>
      <c r="AB28" s="6">
        <v>0</v>
      </c>
      <c r="AC28" s="6">
        <f t="shared" si="4"/>
        <v>0</v>
      </c>
      <c r="AD28" s="9">
        <v>0</v>
      </c>
      <c r="AE28" s="10">
        <f t="shared" si="5"/>
        <v>65</v>
      </c>
    </row>
    <row r="29" spans="1:32" ht="14.25" customHeight="1" x14ac:dyDescent="0.2">
      <c r="A29" s="13">
        <v>27</v>
      </c>
      <c r="B29" s="25" t="s">
        <v>210</v>
      </c>
      <c r="C29" s="15">
        <v>2007</v>
      </c>
      <c r="D29" s="15" t="s">
        <v>184</v>
      </c>
      <c r="E29" s="25" t="s">
        <v>37</v>
      </c>
      <c r="F29" s="15">
        <v>452</v>
      </c>
      <c r="G29" s="6">
        <v>520</v>
      </c>
      <c r="H29" s="6">
        <v>338</v>
      </c>
      <c r="I29" s="6">
        <f>SUM(F29:H29)</f>
        <v>1310</v>
      </c>
      <c r="J29" s="9">
        <v>37</v>
      </c>
      <c r="K29" s="6">
        <v>0</v>
      </c>
      <c r="L29" s="6">
        <v>0</v>
      </c>
      <c r="M29" s="6">
        <v>0</v>
      </c>
      <c r="N29" s="6">
        <f t="shared" si="1"/>
        <v>0</v>
      </c>
      <c r="O29" s="10">
        <v>0</v>
      </c>
      <c r="P29" s="15">
        <v>511</v>
      </c>
      <c r="Q29" s="6">
        <v>649</v>
      </c>
      <c r="R29" s="6">
        <v>413</v>
      </c>
      <c r="S29" s="6">
        <f t="shared" si="2"/>
        <v>1573</v>
      </c>
      <c r="T29" s="11">
        <v>25</v>
      </c>
      <c r="U29" s="15">
        <v>0</v>
      </c>
      <c r="V29" s="6">
        <v>0</v>
      </c>
      <c r="W29" s="6">
        <v>0</v>
      </c>
      <c r="X29" s="6">
        <f t="shared" si="3"/>
        <v>0</v>
      </c>
      <c r="Y29" s="12">
        <v>0</v>
      </c>
      <c r="Z29" s="6">
        <v>0</v>
      </c>
      <c r="AA29" s="6">
        <v>0</v>
      </c>
      <c r="AB29" s="6">
        <v>0</v>
      </c>
      <c r="AC29" s="6">
        <f t="shared" si="4"/>
        <v>0</v>
      </c>
      <c r="AD29" s="9">
        <v>0</v>
      </c>
      <c r="AE29" s="10">
        <f t="shared" si="5"/>
        <v>62</v>
      </c>
    </row>
    <row r="30" spans="1:32" ht="14.25" customHeight="1" x14ac:dyDescent="0.2">
      <c r="A30" s="13">
        <v>28</v>
      </c>
      <c r="B30" s="25" t="s">
        <v>211</v>
      </c>
      <c r="C30" s="15">
        <v>2007</v>
      </c>
      <c r="D30" s="15" t="s">
        <v>184</v>
      </c>
      <c r="E30" s="25" t="s">
        <v>30</v>
      </c>
      <c r="F30" s="15">
        <v>541</v>
      </c>
      <c r="G30" s="6">
        <v>552</v>
      </c>
      <c r="H30" s="6">
        <v>0</v>
      </c>
      <c r="I30" s="6">
        <f>SUM(F30:H30)</f>
        <v>1093</v>
      </c>
      <c r="J30" s="9">
        <v>4</v>
      </c>
      <c r="K30" s="6">
        <v>0</v>
      </c>
      <c r="L30" s="6">
        <v>0</v>
      </c>
      <c r="M30" s="6">
        <v>0</v>
      </c>
      <c r="N30" s="6">
        <f t="shared" si="1"/>
        <v>0</v>
      </c>
      <c r="O30" s="10">
        <v>0</v>
      </c>
      <c r="P30" s="6">
        <v>578</v>
      </c>
      <c r="Q30" s="6">
        <v>608</v>
      </c>
      <c r="R30" s="6">
        <v>501</v>
      </c>
      <c r="S30" s="6">
        <f t="shared" si="2"/>
        <v>1687</v>
      </c>
      <c r="T30" s="11">
        <v>55</v>
      </c>
      <c r="U30" s="6">
        <v>0</v>
      </c>
      <c r="V30" s="6">
        <v>0</v>
      </c>
      <c r="W30" s="6">
        <v>0</v>
      </c>
      <c r="X30" s="6">
        <f t="shared" si="3"/>
        <v>0</v>
      </c>
      <c r="Y30" s="12">
        <v>0</v>
      </c>
      <c r="Z30" s="6">
        <v>0</v>
      </c>
      <c r="AA30" s="6">
        <v>0</v>
      </c>
      <c r="AB30" s="6">
        <v>0</v>
      </c>
      <c r="AC30" s="6">
        <f t="shared" si="4"/>
        <v>0</v>
      </c>
      <c r="AD30" s="9">
        <v>0</v>
      </c>
      <c r="AE30" s="10">
        <f t="shared" si="5"/>
        <v>59</v>
      </c>
    </row>
    <row r="31" spans="1:32" ht="14.25" customHeight="1" x14ac:dyDescent="0.2">
      <c r="A31" s="13">
        <v>29</v>
      </c>
      <c r="B31" s="25" t="s">
        <v>212</v>
      </c>
      <c r="C31" s="15">
        <v>2007</v>
      </c>
      <c r="D31" s="15" t="s">
        <v>184</v>
      </c>
      <c r="E31" s="25" t="s">
        <v>40</v>
      </c>
      <c r="F31" s="15">
        <v>448</v>
      </c>
      <c r="G31" s="15">
        <v>423</v>
      </c>
      <c r="H31" s="6">
        <v>398</v>
      </c>
      <c r="I31" s="6">
        <f>SUM(F31:H31)</f>
        <v>1269</v>
      </c>
      <c r="J31" s="9">
        <v>22</v>
      </c>
      <c r="K31" s="6">
        <v>532</v>
      </c>
      <c r="L31" s="6">
        <v>605</v>
      </c>
      <c r="M31" s="6">
        <v>392</v>
      </c>
      <c r="N31" s="6">
        <f t="shared" si="1"/>
        <v>1529</v>
      </c>
      <c r="O31" s="10">
        <v>34</v>
      </c>
      <c r="P31" s="6">
        <v>0</v>
      </c>
      <c r="Q31" s="6">
        <v>0</v>
      </c>
      <c r="R31" s="6">
        <v>0</v>
      </c>
      <c r="S31" s="6">
        <f t="shared" si="2"/>
        <v>0</v>
      </c>
      <c r="T31" s="11">
        <v>0</v>
      </c>
      <c r="U31" s="15">
        <v>0</v>
      </c>
      <c r="V31" s="6">
        <v>0</v>
      </c>
      <c r="W31" s="6">
        <v>0</v>
      </c>
      <c r="X31" s="6">
        <f t="shared" si="3"/>
        <v>0</v>
      </c>
      <c r="Y31" s="12">
        <v>0</v>
      </c>
      <c r="Z31" s="6">
        <v>0</v>
      </c>
      <c r="AA31" s="6">
        <v>0</v>
      </c>
      <c r="AB31" s="6">
        <v>0</v>
      </c>
      <c r="AC31" s="6">
        <f t="shared" si="4"/>
        <v>0</v>
      </c>
      <c r="AD31" s="9">
        <v>0</v>
      </c>
      <c r="AE31" s="10">
        <f t="shared" si="5"/>
        <v>56</v>
      </c>
      <c r="AF31" s="35" t="s">
        <v>5</v>
      </c>
    </row>
    <row r="32" spans="1:32" ht="14.25" customHeight="1" x14ac:dyDescent="0.2">
      <c r="A32" s="13">
        <v>30</v>
      </c>
      <c r="B32" s="7" t="s">
        <v>213</v>
      </c>
      <c r="C32" s="6">
        <v>2006</v>
      </c>
      <c r="D32" s="6" t="s">
        <v>184</v>
      </c>
      <c r="E32" s="24" t="s">
        <v>18</v>
      </c>
      <c r="F32" s="6">
        <v>0</v>
      </c>
      <c r="G32" s="6">
        <v>0</v>
      </c>
      <c r="H32" s="6">
        <v>0</v>
      </c>
      <c r="I32" s="6">
        <v>0</v>
      </c>
      <c r="J32" s="9">
        <v>0</v>
      </c>
      <c r="K32" s="6">
        <v>636</v>
      </c>
      <c r="L32" s="6">
        <v>605</v>
      </c>
      <c r="M32" s="6">
        <v>485</v>
      </c>
      <c r="N32" s="6">
        <f t="shared" si="1"/>
        <v>1726</v>
      </c>
      <c r="O32" s="10">
        <v>52</v>
      </c>
      <c r="P32" s="6">
        <v>0</v>
      </c>
      <c r="Q32" s="6">
        <v>0</v>
      </c>
      <c r="R32" s="6">
        <v>0</v>
      </c>
      <c r="S32" s="6">
        <f t="shared" si="2"/>
        <v>0</v>
      </c>
      <c r="T32" s="11">
        <v>0</v>
      </c>
      <c r="U32" s="6">
        <v>0</v>
      </c>
      <c r="V32" s="6">
        <v>0</v>
      </c>
      <c r="W32" s="6">
        <v>0</v>
      </c>
      <c r="X32" s="6">
        <f t="shared" si="3"/>
        <v>0</v>
      </c>
      <c r="Y32" s="12">
        <v>0</v>
      </c>
      <c r="Z32" s="6">
        <v>0</v>
      </c>
      <c r="AA32" s="6">
        <v>0</v>
      </c>
      <c r="AB32" s="6">
        <v>0</v>
      </c>
      <c r="AC32" s="6">
        <f t="shared" si="4"/>
        <v>0</v>
      </c>
      <c r="AD32" s="9">
        <v>0</v>
      </c>
      <c r="AE32" s="10">
        <f t="shared" si="5"/>
        <v>52</v>
      </c>
    </row>
    <row r="33" spans="1:31" ht="14.25" customHeight="1" x14ac:dyDescent="0.2">
      <c r="A33" s="13">
        <v>31</v>
      </c>
      <c r="B33" s="25" t="s">
        <v>214</v>
      </c>
      <c r="C33" s="15">
        <v>2006</v>
      </c>
      <c r="D33" s="15" t="s">
        <v>184</v>
      </c>
      <c r="E33" s="25" t="s">
        <v>63</v>
      </c>
      <c r="F33" s="15">
        <v>560</v>
      </c>
      <c r="G33" s="15">
        <v>0</v>
      </c>
      <c r="H33" s="6">
        <v>467</v>
      </c>
      <c r="I33" s="6">
        <f>SUM(F33:H33)</f>
        <v>1027</v>
      </c>
      <c r="J33" s="9">
        <v>1</v>
      </c>
      <c r="K33" s="6">
        <v>179</v>
      </c>
      <c r="L33" s="6">
        <v>519</v>
      </c>
      <c r="M33" s="6">
        <v>534</v>
      </c>
      <c r="N33" s="6">
        <f t="shared" si="1"/>
        <v>1232</v>
      </c>
      <c r="O33" s="10">
        <v>1</v>
      </c>
      <c r="P33" s="15">
        <v>652</v>
      </c>
      <c r="Q33" s="6">
        <v>519</v>
      </c>
      <c r="R33" s="6">
        <v>493</v>
      </c>
      <c r="S33" s="6">
        <f t="shared" si="2"/>
        <v>1664</v>
      </c>
      <c r="T33" s="11">
        <v>49</v>
      </c>
      <c r="U33" s="6">
        <v>0</v>
      </c>
      <c r="V33" s="6">
        <v>0</v>
      </c>
      <c r="W33" s="6">
        <v>0</v>
      </c>
      <c r="X33" s="6">
        <f t="shared" si="3"/>
        <v>0</v>
      </c>
      <c r="Y33" s="12">
        <v>0</v>
      </c>
      <c r="Z33" s="6">
        <v>0</v>
      </c>
      <c r="AA33" s="6">
        <v>0</v>
      </c>
      <c r="AB33" s="6">
        <v>0</v>
      </c>
      <c r="AC33" s="6">
        <f t="shared" si="4"/>
        <v>0</v>
      </c>
      <c r="AD33" s="9">
        <v>0</v>
      </c>
      <c r="AE33" s="10">
        <f t="shared" si="5"/>
        <v>51</v>
      </c>
    </row>
    <row r="34" spans="1:31" ht="14.25" customHeight="1" x14ac:dyDescent="0.2">
      <c r="A34" s="13">
        <v>32</v>
      </c>
      <c r="B34" s="25" t="s">
        <v>215</v>
      </c>
      <c r="C34" s="15">
        <v>2007</v>
      </c>
      <c r="D34" s="15" t="s">
        <v>184</v>
      </c>
      <c r="E34" s="25" t="s">
        <v>23</v>
      </c>
      <c r="F34" s="15">
        <v>475</v>
      </c>
      <c r="G34" s="15">
        <v>506</v>
      </c>
      <c r="H34" s="6">
        <v>368</v>
      </c>
      <c r="I34" s="6">
        <f>SUM(F34:H34)</f>
        <v>1349</v>
      </c>
      <c r="J34" s="9">
        <v>49</v>
      </c>
      <c r="K34" s="6">
        <v>490</v>
      </c>
      <c r="L34" s="6">
        <v>436</v>
      </c>
      <c r="M34" s="6">
        <v>362</v>
      </c>
      <c r="N34" s="6">
        <f t="shared" si="1"/>
        <v>1288</v>
      </c>
      <c r="O34" s="10">
        <v>1</v>
      </c>
      <c r="P34" s="15">
        <v>0</v>
      </c>
      <c r="Q34" s="6">
        <v>0</v>
      </c>
      <c r="R34" s="6">
        <v>0</v>
      </c>
      <c r="S34" s="6">
        <f t="shared" si="2"/>
        <v>0</v>
      </c>
      <c r="T34" s="11">
        <v>0</v>
      </c>
      <c r="U34" s="6">
        <v>0</v>
      </c>
      <c r="V34" s="6">
        <v>0</v>
      </c>
      <c r="W34" s="6">
        <v>0</v>
      </c>
      <c r="X34" s="6">
        <f t="shared" si="3"/>
        <v>0</v>
      </c>
      <c r="Y34" s="12">
        <v>0</v>
      </c>
      <c r="Z34" s="6">
        <v>0</v>
      </c>
      <c r="AA34" s="6">
        <v>0</v>
      </c>
      <c r="AB34" s="6">
        <v>0</v>
      </c>
      <c r="AC34" s="6">
        <f t="shared" si="4"/>
        <v>0</v>
      </c>
      <c r="AD34" s="9">
        <v>0</v>
      </c>
      <c r="AE34" s="10">
        <f t="shared" si="5"/>
        <v>50</v>
      </c>
    </row>
    <row r="35" spans="1:31" ht="14.25" customHeight="1" x14ac:dyDescent="0.2">
      <c r="A35" s="13">
        <v>33</v>
      </c>
      <c r="B35" s="7" t="s">
        <v>216</v>
      </c>
      <c r="C35" s="6">
        <v>2006</v>
      </c>
      <c r="D35" s="6" t="s">
        <v>184</v>
      </c>
      <c r="E35" s="24" t="s">
        <v>18</v>
      </c>
      <c r="F35" s="6">
        <v>0</v>
      </c>
      <c r="G35" s="6">
        <v>0</v>
      </c>
      <c r="H35" s="6">
        <v>0</v>
      </c>
      <c r="I35" s="6">
        <v>0</v>
      </c>
      <c r="J35" s="9">
        <v>0</v>
      </c>
      <c r="K35" s="6">
        <v>668</v>
      </c>
      <c r="L35" s="6">
        <v>703</v>
      </c>
      <c r="M35" s="6">
        <v>319</v>
      </c>
      <c r="N35" s="6">
        <f t="shared" ref="N35:N66" si="6">K35+L35+M35</f>
        <v>1690</v>
      </c>
      <c r="O35" s="10">
        <v>49</v>
      </c>
      <c r="P35" s="6">
        <v>0</v>
      </c>
      <c r="Q35" s="6">
        <v>0</v>
      </c>
      <c r="R35" s="6">
        <v>0</v>
      </c>
      <c r="S35" s="6">
        <f t="shared" ref="S35:S66" si="7">P35+Q35+R35</f>
        <v>0</v>
      </c>
      <c r="T35" s="11">
        <v>0</v>
      </c>
      <c r="U35" s="6">
        <v>0</v>
      </c>
      <c r="V35" s="6">
        <v>0</v>
      </c>
      <c r="W35" s="6">
        <v>0</v>
      </c>
      <c r="X35" s="6">
        <f t="shared" ref="X35:X66" si="8">U35+V35+W35</f>
        <v>0</v>
      </c>
      <c r="Y35" s="12">
        <v>0</v>
      </c>
      <c r="Z35" s="6">
        <v>0</v>
      </c>
      <c r="AA35" s="6">
        <v>0</v>
      </c>
      <c r="AB35" s="6">
        <v>0</v>
      </c>
      <c r="AC35" s="6">
        <f t="shared" ref="AC35:AC66" si="9">Z35+AA35+AB35</f>
        <v>0</v>
      </c>
      <c r="AD35" s="9">
        <v>0</v>
      </c>
      <c r="AE35" s="10">
        <f t="shared" si="5"/>
        <v>49</v>
      </c>
    </row>
    <row r="36" spans="1:31" ht="14.25" customHeight="1" x14ac:dyDescent="0.2">
      <c r="A36" s="13">
        <v>34</v>
      </c>
      <c r="B36" s="7" t="s">
        <v>217</v>
      </c>
      <c r="C36" s="6">
        <v>2007</v>
      </c>
      <c r="D36" s="6" t="s">
        <v>184</v>
      </c>
      <c r="E36" s="24" t="s">
        <v>63</v>
      </c>
      <c r="F36" s="6">
        <v>0</v>
      </c>
      <c r="G36" s="6">
        <v>0</v>
      </c>
      <c r="H36" s="6">
        <v>0</v>
      </c>
      <c r="I36" s="6">
        <v>0</v>
      </c>
      <c r="J36" s="9">
        <v>0</v>
      </c>
      <c r="K36" s="6">
        <v>678</v>
      </c>
      <c r="L36" s="6">
        <v>676</v>
      </c>
      <c r="M36" s="6">
        <v>0</v>
      </c>
      <c r="N36" s="6">
        <f t="shared" si="6"/>
        <v>1354</v>
      </c>
      <c r="O36" s="10">
        <v>14</v>
      </c>
      <c r="P36" s="6">
        <v>0</v>
      </c>
      <c r="Q36" s="6">
        <v>0</v>
      </c>
      <c r="R36" s="6">
        <v>0</v>
      </c>
      <c r="S36" s="6">
        <f t="shared" si="7"/>
        <v>0</v>
      </c>
      <c r="T36" s="11">
        <v>0</v>
      </c>
      <c r="U36" s="15">
        <v>0</v>
      </c>
      <c r="V36" s="6">
        <v>0</v>
      </c>
      <c r="W36" s="6">
        <v>0</v>
      </c>
      <c r="X36" s="6">
        <f t="shared" si="8"/>
        <v>0</v>
      </c>
      <c r="Y36" s="12">
        <v>0</v>
      </c>
      <c r="Z36" s="15">
        <v>738</v>
      </c>
      <c r="AA36" s="15">
        <v>593</v>
      </c>
      <c r="AB36" s="15">
        <v>318</v>
      </c>
      <c r="AC36" s="6">
        <f t="shared" si="9"/>
        <v>1649</v>
      </c>
      <c r="AD36" s="9">
        <v>34</v>
      </c>
      <c r="AE36" s="10">
        <f t="shared" si="5"/>
        <v>48</v>
      </c>
    </row>
    <row r="37" spans="1:31" ht="14.25" customHeight="1" x14ac:dyDescent="0.2">
      <c r="A37" s="13">
        <v>35</v>
      </c>
      <c r="B37" s="25" t="s">
        <v>218</v>
      </c>
      <c r="C37" s="15">
        <v>2007</v>
      </c>
      <c r="D37" s="15" t="s">
        <v>184</v>
      </c>
      <c r="E37" s="25" t="s">
        <v>55</v>
      </c>
      <c r="F37" s="15">
        <v>582</v>
      </c>
      <c r="G37" s="6">
        <v>484</v>
      </c>
      <c r="H37" s="6">
        <v>282</v>
      </c>
      <c r="I37" s="6">
        <f t="shared" ref="I37:I42" si="10">SUM(F37:H37)</f>
        <v>1348</v>
      </c>
      <c r="J37" s="9">
        <v>46</v>
      </c>
      <c r="K37" s="6">
        <v>0</v>
      </c>
      <c r="L37" s="6">
        <v>0</v>
      </c>
      <c r="M37" s="6">
        <v>0</v>
      </c>
      <c r="N37" s="6">
        <f t="shared" si="6"/>
        <v>0</v>
      </c>
      <c r="O37" s="10">
        <v>0</v>
      </c>
      <c r="P37" s="15">
        <v>0</v>
      </c>
      <c r="Q37" s="6">
        <v>0</v>
      </c>
      <c r="R37" s="6">
        <v>0</v>
      </c>
      <c r="S37" s="6">
        <f t="shared" si="7"/>
        <v>0</v>
      </c>
      <c r="T37" s="11">
        <v>0</v>
      </c>
      <c r="U37" s="6">
        <v>0</v>
      </c>
      <c r="V37" s="6">
        <v>0</v>
      </c>
      <c r="W37" s="6">
        <v>0</v>
      </c>
      <c r="X37" s="6">
        <f t="shared" si="8"/>
        <v>0</v>
      </c>
      <c r="Y37" s="12">
        <v>0</v>
      </c>
      <c r="Z37" s="6">
        <v>0</v>
      </c>
      <c r="AA37" s="6">
        <v>0</v>
      </c>
      <c r="AB37" s="6">
        <v>0</v>
      </c>
      <c r="AC37" s="6">
        <f t="shared" si="9"/>
        <v>0</v>
      </c>
      <c r="AD37" s="9">
        <v>0</v>
      </c>
      <c r="AE37" s="10">
        <f t="shared" si="5"/>
        <v>46</v>
      </c>
    </row>
    <row r="38" spans="1:31" ht="14.25" customHeight="1" x14ac:dyDescent="0.2">
      <c r="A38" s="13">
        <v>35</v>
      </c>
      <c r="B38" s="25" t="s">
        <v>219</v>
      </c>
      <c r="C38" s="15">
        <v>2007</v>
      </c>
      <c r="D38" s="15" t="s">
        <v>184</v>
      </c>
      <c r="E38" s="25" t="s">
        <v>55</v>
      </c>
      <c r="F38" s="15">
        <v>492</v>
      </c>
      <c r="G38" s="6">
        <v>564</v>
      </c>
      <c r="H38" s="6">
        <v>206</v>
      </c>
      <c r="I38" s="6">
        <f t="shared" si="10"/>
        <v>1262</v>
      </c>
      <c r="J38" s="9">
        <v>18</v>
      </c>
      <c r="K38" s="6">
        <v>562</v>
      </c>
      <c r="L38" s="6">
        <v>605</v>
      </c>
      <c r="M38" s="6">
        <v>252</v>
      </c>
      <c r="N38" s="6">
        <f t="shared" si="6"/>
        <v>1419</v>
      </c>
      <c r="O38" s="10">
        <v>22</v>
      </c>
      <c r="P38" s="15">
        <v>0</v>
      </c>
      <c r="Q38" s="6">
        <v>0</v>
      </c>
      <c r="R38" s="6">
        <v>0</v>
      </c>
      <c r="S38" s="6">
        <f t="shared" si="7"/>
        <v>0</v>
      </c>
      <c r="T38" s="11">
        <v>0</v>
      </c>
      <c r="U38" s="6">
        <v>0</v>
      </c>
      <c r="V38" s="6">
        <v>0</v>
      </c>
      <c r="W38" s="6">
        <v>0</v>
      </c>
      <c r="X38" s="6">
        <f t="shared" si="8"/>
        <v>0</v>
      </c>
      <c r="Y38" s="12">
        <v>0</v>
      </c>
      <c r="Z38" s="15">
        <v>513</v>
      </c>
      <c r="AA38" s="15">
        <v>571</v>
      </c>
      <c r="AB38" s="15">
        <v>282</v>
      </c>
      <c r="AC38" s="6">
        <f t="shared" si="9"/>
        <v>1366</v>
      </c>
      <c r="AD38" s="9">
        <v>6</v>
      </c>
      <c r="AE38" s="10">
        <f t="shared" si="5"/>
        <v>46</v>
      </c>
    </row>
    <row r="39" spans="1:31" ht="14.25" customHeight="1" x14ac:dyDescent="0.2">
      <c r="A39" s="13">
        <v>37</v>
      </c>
      <c r="B39" s="25" t="s">
        <v>220</v>
      </c>
      <c r="C39" s="15">
        <v>2006</v>
      </c>
      <c r="D39" s="15" t="s">
        <v>184</v>
      </c>
      <c r="E39" s="25" t="s">
        <v>55</v>
      </c>
      <c r="F39" s="15">
        <v>497</v>
      </c>
      <c r="G39" s="6">
        <v>525</v>
      </c>
      <c r="H39" s="6">
        <v>299</v>
      </c>
      <c r="I39" s="6">
        <f t="shared" si="10"/>
        <v>1321</v>
      </c>
      <c r="J39" s="9">
        <v>40</v>
      </c>
      <c r="K39" s="6">
        <v>0</v>
      </c>
      <c r="L39" s="6">
        <v>0</v>
      </c>
      <c r="M39" s="6">
        <v>0</v>
      </c>
      <c r="N39" s="6">
        <f t="shared" si="6"/>
        <v>0</v>
      </c>
      <c r="O39" s="10">
        <v>0</v>
      </c>
      <c r="P39" s="15">
        <v>446</v>
      </c>
      <c r="Q39" s="6">
        <v>0</v>
      </c>
      <c r="R39" s="6">
        <v>0</v>
      </c>
      <c r="S39" s="6">
        <f t="shared" si="7"/>
        <v>446</v>
      </c>
      <c r="T39" s="11">
        <v>1</v>
      </c>
      <c r="U39" s="6">
        <v>0</v>
      </c>
      <c r="V39" s="6">
        <v>0</v>
      </c>
      <c r="W39" s="6">
        <v>0</v>
      </c>
      <c r="X39" s="6">
        <f t="shared" si="8"/>
        <v>0</v>
      </c>
      <c r="Y39" s="12">
        <v>0</v>
      </c>
      <c r="Z39" s="15">
        <v>303</v>
      </c>
      <c r="AA39" s="6">
        <v>600</v>
      </c>
      <c r="AB39" s="15">
        <v>316</v>
      </c>
      <c r="AC39" s="6">
        <f t="shared" si="9"/>
        <v>1219</v>
      </c>
      <c r="AD39" s="9">
        <v>1</v>
      </c>
      <c r="AE39" s="10">
        <f t="shared" si="5"/>
        <v>42</v>
      </c>
    </row>
    <row r="40" spans="1:31" ht="14.25" customHeight="1" x14ac:dyDescent="0.2">
      <c r="A40" s="13">
        <v>38</v>
      </c>
      <c r="B40" s="25" t="s">
        <v>221</v>
      </c>
      <c r="C40" s="15">
        <v>2007</v>
      </c>
      <c r="D40" s="15" t="s">
        <v>184</v>
      </c>
      <c r="E40" s="25" t="s">
        <v>55</v>
      </c>
      <c r="F40" s="15">
        <v>374</v>
      </c>
      <c r="G40" s="15">
        <v>414</v>
      </c>
      <c r="H40" s="6">
        <v>455</v>
      </c>
      <c r="I40" s="6">
        <f t="shared" si="10"/>
        <v>1243</v>
      </c>
      <c r="J40" s="9">
        <v>16</v>
      </c>
      <c r="K40" s="6">
        <v>336</v>
      </c>
      <c r="L40" s="6">
        <v>605</v>
      </c>
      <c r="M40" s="6">
        <v>401</v>
      </c>
      <c r="N40" s="6">
        <f t="shared" si="6"/>
        <v>1342</v>
      </c>
      <c r="O40" s="10">
        <v>10</v>
      </c>
      <c r="P40" s="6">
        <v>396</v>
      </c>
      <c r="Q40" s="6">
        <v>561</v>
      </c>
      <c r="R40" s="6">
        <v>349</v>
      </c>
      <c r="S40" s="6">
        <f t="shared" si="7"/>
        <v>1306</v>
      </c>
      <c r="T40" s="11">
        <v>2</v>
      </c>
      <c r="U40" s="6">
        <v>398</v>
      </c>
      <c r="V40" s="6">
        <v>519</v>
      </c>
      <c r="W40" s="6">
        <v>244</v>
      </c>
      <c r="X40" s="6">
        <f t="shared" si="8"/>
        <v>1161</v>
      </c>
      <c r="Y40" s="12">
        <v>6</v>
      </c>
      <c r="Z40" s="15">
        <v>519</v>
      </c>
      <c r="AA40" s="15">
        <v>525</v>
      </c>
      <c r="AB40" s="15">
        <v>437</v>
      </c>
      <c r="AC40" s="6">
        <f t="shared" si="9"/>
        <v>1481</v>
      </c>
      <c r="AD40" s="9">
        <v>12</v>
      </c>
      <c r="AE40" s="10">
        <v>38</v>
      </c>
    </row>
    <row r="41" spans="1:31" ht="14.25" customHeight="1" x14ac:dyDescent="0.2">
      <c r="A41" s="13">
        <v>39</v>
      </c>
      <c r="B41" s="25" t="s">
        <v>222</v>
      </c>
      <c r="C41" s="15">
        <v>2006</v>
      </c>
      <c r="D41" s="15" t="s">
        <v>184</v>
      </c>
      <c r="E41" s="25" t="s">
        <v>27</v>
      </c>
      <c r="F41" s="15">
        <v>497</v>
      </c>
      <c r="G41" s="15">
        <v>439</v>
      </c>
      <c r="H41" s="6">
        <v>280</v>
      </c>
      <c r="I41" s="6">
        <f t="shared" si="10"/>
        <v>1216</v>
      </c>
      <c r="J41" s="9">
        <v>12</v>
      </c>
      <c r="K41" s="6">
        <v>601</v>
      </c>
      <c r="L41" s="6">
        <v>519</v>
      </c>
      <c r="M41" s="6">
        <v>236</v>
      </c>
      <c r="N41" s="6">
        <f t="shared" si="6"/>
        <v>1356</v>
      </c>
      <c r="O41" s="10">
        <v>16</v>
      </c>
      <c r="P41" s="6">
        <v>0</v>
      </c>
      <c r="Q41" s="6">
        <v>0</v>
      </c>
      <c r="R41" s="6">
        <v>0</v>
      </c>
      <c r="S41" s="6">
        <f t="shared" si="7"/>
        <v>0</v>
      </c>
      <c r="T41" s="11">
        <v>0</v>
      </c>
      <c r="U41" s="6">
        <v>0</v>
      </c>
      <c r="V41" s="6">
        <v>0</v>
      </c>
      <c r="W41" s="6">
        <v>0</v>
      </c>
      <c r="X41" s="6">
        <f t="shared" si="8"/>
        <v>0</v>
      </c>
      <c r="Y41" s="12">
        <v>0</v>
      </c>
      <c r="Z41" s="15">
        <v>604</v>
      </c>
      <c r="AA41" s="15">
        <v>539</v>
      </c>
      <c r="AB41" s="15">
        <v>244</v>
      </c>
      <c r="AC41" s="6">
        <f t="shared" si="9"/>
        <v>1387</v>
      </c>
      <c r="AD41" s="9">
        <v>8</v>
      </c>
      <c r="AE41" s="10">
        <f>SUM(J41+O41+T41+Y41+AD41)</f>
        <v>36</v>
      </c>
    </row>
    <row r="42" spans="1:31" ht="14.25" customHeight="1" x14ac:dyDescent="0.2">
      <c r="A42" s="13">
        <v>40</v>
      </c>
      <c r="B42" s="25" t="s">
        <v>223</v>
      </c>
      <c r="C42" s="15">
        <v>2006</v>
      </c>
      <c r="D42" s="15" t="s">
        <v>184</v>
      </c>
      <c r="E42" s="25" t="s">
        <v>30</v>
      </c>
      <c r="F42" s="15">
        <v>417</v>
      </c>
      <c r="G42" s="15">
        <v>388</v>
      </c>
      <c r="H42" s="6">
        <v>0</v>
      </c>
      <c r="I42" s="6">
        <f t="shared" si="10"/>
        <v>805</v>
      </c>
      <c r="J42" s="9">
        <v>1</v>
      </c>
      <c r="K42" s="6">
        <v>425</v>
      </c>
      <c r="L42" s="6">
        <v>519</v>
      </c>
      <c r="M42" s="6">
        <v>0</v>
      </c>
      <c r="N42" s="6">
        <f t="shared" si="6"/>
        <v>944</v>
      </c>
      <c r="O42" s="10">
        <v>1</v>
      </c>
      <c r="P42" s="6">
        <v>625</v>
      </c>
      <c r="Q42" s="6">
        <v>496</v>
      </c>
      <c r="R42" s="6">
        <v>305</v>
      </c>
      <c r="S42" s="6">
        <f t="shared" si="7"/>
        <v>1426</v>
      </c>
      <c r="T42" s="11">
        <v>8</v>
      </c>
      <c r="U42" s="15">
        <v>482</v>
      </c>
      <c r="V42" s="6">
        <v>519</v>
      </c>
      <c r="W42" s="6">
        <v>348</v>
      </c>
      <c r="X42" s="6">
        <f t="shared" si="8"/>
        <v>1349</v>
      </c>
      <c r="Y42" s="12">
        <v>20</v>
      </c>
      <c r="Z42" s="6">
        <v>592</v>
      </c>
      <c r="AA42" s="6">
        <v>461</v>
      </c>
      <c r="AB42" s="6">
        <v>308</v>
      </c>
      <c r="AC42" s="6">
        <f t="shared" si="9"/>
        <v>1361</v>
      </c>
      <c r="AD42" s="9">
        <v>4</v>
      </c>
      <c r="AE42" s="10">
        <v>32</v>
      </c>
    </row>
    <row r="43" spans="1:31" ht="14.25" customHeight="1" x14ac:dyDescent="0.2">
      <c r="A43" s="13">
        <v>41</v>
      </c>
      <c r="B43" s="7" t="s">
        <v>224</v>
      </c>
      <c r="C43" s="6">
        <v>2006</v>
      </c>
      <c r="D43" s="6" t="s">
        <v>184</v>
      </c>
      <c r="E43" s="24" t="s">
        <v>126</v>
      </c>
      <c r="F43" s="6">
        <v>0</v>
      </c>
      <c r="G43" s="6">
        <v>0</v>
      </c>
      <c r="H43" s="6">
        <v>0</v>
      </c>
      <c r="I43" s="6">
        <v>0</v>
      </c>
      <c r="J43" s="9">
        <v>0</v>
      </c>
      <c r="K43" s="6">
        <v>0</v>
      </c>
      <c r="L43" s="6">
        <v>0</v>
      </c>
      <c r="M43" s="6">
        <v>0</v>
      </c>
      <c r="N43" s="6">
        <f t="shared" si="6"/>
        <v>0</v>
      </c>
      <c r="O43" s="10">
        <v>0</v>
      </c>
      <c r="P43" s="6">
        <v>0</v>
      </c>
      <c r="Q43" s="6">
        <v>0</v>
      </c>
      <c r="R43" s="6">
        <v>0</v>
      </c>
      <c r="S43" s="6">
        <f t="shared" si="7"/>
        <v>0</v>
      </c>
      <c r="T43" s="11">
        <v>0</v>
      </c>
      <c r="U43" s="6">
        <v>509</v>
      </c>
      <c r="V43" s="6">
        <v>519</v>
      </c>
      <c r="W43" s="6">
        <v>427</v>
      </c>
      <c r="X43" s="6">
        <f t="shared" si="8"/>
        <v>1455</v>
      </c>
      <c r="Y43" s="12">
        <v>31</v>
      </c>
      <c r="Z43" s="15">
        <v>0</v>
      </c>
      <c r="AA43" s="15">
        <v>0</v>
      </c>
      <c r="AB43" s="15">
        <v>0</v>
      </c>
      <c r="AC43" s="6">
        <f t="shared" si="9"/>
        <v>0</v>
      </c>
      <c r="AD43" s="9">
        <v>0</v>
      </c>
      <c r="AE43" s="10">
        <f>SUM(J43+O43+T43+Y43+AD43)</f>
        <v>31</v>
      </c>
    </row>
    <row r="44" spans="1:31" ht="14.25" customHeight="1" x14ac:dyDescent="0.2">
      <c r="A44" s="13">
        <v>42</v>
      </c>
      <c r="B44" s="25" t="s">
        <v>225</v>
      </c>
      <c r="C44" s="15">
        <v>2007</v>
      </c>
      <c r="D44" s="15" t="s">
        <v>184</v>
      </c>
      <c r="E44" s="25" t="s">
        <v>30</v>
      </c>
      <c r="F44" s="15">
        <v>524</v>
      </c>
      <c r="G44" s="15">
        <v>537</v>
      </c>
      <c r="H44" s="6">
        <v>0</v>
      </c>
      <c r="I44" s="6">
        <f>SUM(F44:H44)</f>
        <v>1061</v>
      </c>
      <c r="J44" s="9">
        <v>1</v>
      </c>
      <c r="K44" s="6">
        <v>0</v>
      </c>
      <c r="L44" s="6">
        <v>0</v>
      </c>
      <c r="M44" s="6">
        <v>0</v>
      </c>
      <c r="N44" s="6">
        <f t="shared" si="6"/>
        <v>0</v>
      </c>
      <c r="O44" s="10">
        <v>0</v>
      </c>
      <c r="P44" s="6">
        <v>574</v>
      </c>
      <c r="Q44" s="6">
        <v>544</v>
      </c>
      <c r="R44" s="6">
        <v>356</v>
      </c>
      <c r="S44" s="6">
        <f t="shared" si="7"/>
        <v>1474</v>
      </c>
      <c r="T44" s="11">
        <v>14</v>
      </c>
      <c r="U44" s="6">
        <v>484</v>
      </c>
      <c r="V44" s="6">
        <v>519</v>
      </c>
      <c r="W44" s="6">
        <v>313</v>
      </c>
      <c r="X44" s="6">
        <f t="shared" si="8"/>
        <v>1316</v>
      </c>
      <c r="Y44" s="12">
        <v>14</v>
      </c>
      <c r="Z44" s="15">
        <v>0</v>
      </c>
      <c r="AA44" s="15">
        <v>0</v>
      </c>
      <c r="AB44" s="15">
        <v>0</v>
      </c>
      <c r="AC44" s="6">
        <f t="shared" si="9"/>
        <v>0</v>
      </c>
      <c r="AD44" s="9">
        <v>0</v>
      </c>
      <c r="AE44" s="10">
        <f>SUM(J44+O44+T44+Y44+AD44)</f>
        <v>29</v>
      </c>
    </row>
    <row r="45" spans="1:31" ht="14.25" customHeight="1" x14ac:dyDescent="0.2">
      <c r="A45" s="13">
        <v>42</v>
      </c>
      <c r="B45" s="25" t="s">
        <v>226</v>
      </c>
      <c r="C45" s="15">
        <v>2006</v>
      </c>
      <c r="D45" s="15" t="s">
        <v>184</v>
      </c>
      <c r="E45" s="25" t="s">
        <v>30</v>
      </c>
      <c r="F45" s="15">
        <v>454</v>
      </c>
      <c r="G45" s="6">
        <v>608</v>
      </c>
      <c r="H45" s="6">
        <v>0</v>
      </c>
      <c r="I45" s="6">
        <f>SUM(F45:H45)</f>
        <v>1062</v>
      </c>
      <c r="J45" s="9">
        <v>1</v>
      </c>
      <c r="K45" s="6">
        <v>0</v>
      </c>
      <c r="L45" s="6">
        <v>0</v>
      </c>
      <c r="M45" s="6">
        <v>0</v>
      </c>
      <c r="N45" s="6">
        <f t="shared" si="6"/>
        <v>0</v>
      </c>
      <c r="O45" s="10">
        <v>0</v>
      </c>
      <c r="P45" s="6">
        <v>0</v>
      </c>
      <c r="Q45" s="6">
        <v>0</v>
      </c>
      <c r="R45" s="6">
        <v>0</v>
      </c>
      <c r="S45" s="6">
        <f t="shared" si="7"/>
        <v>0</v>
      </c>
      <c r="T45" s="11">
        <v>0</v>
      </c>
      <c r="U45" s="15">
        <v>465</v>
      </c>
      <c r="V45" s="6">
        <v>676</v>
      </c>
      <c r="W45" s="6">
        <v>281</v>
      </c>
      <c r="X45" s="6">
        <f t="shared" si="8"/>
        <v>1422</v>
      </c>
      <c r="Y45" s="12">
        <v>28</v>
      </c>
      <c r="Z45" s="15">
        <v>0</v>
      </c>
      <c r="AA45" s="15">
        <v>0</v>
      </c>
      <c r="AB45" s="15">
        <v>0</v>
      </c>
      <c r="AC45" s="6">
        <f t="shared" si="9"/>
        <v>0</v>
      </c>
      <c r="AD45" s="9">
        <v>0</v>
      </c>
      <c r="AE45" s="10">
        <f>SUM(J45+O45+T45+Y45+AD45)</f>
        <v>29</v>
      </c>
    </row>
    <row r="46" spans="1:31" ht="14.25" customHeight="1" x14ac:dyDescent="0.2">
      <c r="A46" s="13">
        <v>42</v>
      </c>
      <c r="B46" s="25" t="s">
        <v>227</v>
      </c>
      <c r="C46" s="15">
        <v>2007</v>
      </c>
      <c r="D46" s="15" t="s">
        <v>184</v>
      </c>
      <c r="E46" s="25" t="s">
        <v>63</v>
      </c>
      <c r="F46" s="15">
        <v>378</v>
      </c>
      <c r="G46" s="15">
        <v>484</v>
      </c>
      <c r="H46" s="6">
        <v>0</v>
      </c>
      <c r="I46" s="6">
        <f>SUM(F46:H46)</f>
        <v>862</v>
      </c>
      <c r="J46" s="9">
        <v>1</v>
      </c>
      <c r="K46" s="6">
        <v>411</v>
      </c>
      <c r="L46" s="6">
        <v>519</v>
      </c>
      <c r="M46" s="6">
        <v>0</v>
      </c>
      <c r="N46" s="6">
        <f t="shared" si="6"/>
        <v>930</v>
      </c>
      <c r="O46" s="10">
        <v>1</v>
      </c>
      <c r="P46" s="6">
        <v>555</v>
      </c>
      <c r="Q46" s="6">
        <v>547</v>
      </c>
      <c r="R46" s="6">
        <v>349</v>
      </c>
      <c r="S46" s="6">
        <f t="shared" si="7"/>
        <v>1451</v>
      </c>
      <c r="T46" s="11">
        <v>12</v>
      </c>
      <c r="U46" s="15">
        <v>0</v>
      </c>
      <c r="V46" s="6">
        <v>0</v>
      </c>
      <c r="W46" s="6">
        <v>0</v>
      </c>
      <c r="X46" s="6">
        <f t="shared" si="8"/>
        <v>0</v>
      </c>
      <c r="Y46" s="12">
        <v>0</v>
      </c>
      <c r="Z46" s="6">
        <v>596</v>
      </c>
      <c r="AA46" s="6">
        <v>489</v>
      </c>
      <c r="AB46" s="6">
        <v>407</v>
      </c>
      <c r="AC46" s="6">
        <f t="shared" si="9"/>
        <v>1492</v>
      </c>
      <c r="AD46" s="9">
        <v>16</v>
      </c>
      <c r="AE46" s="10">
        <v>29</v>
      </c>
    </row>
    <row r="47" spans="1:31" ht="14.25" customHeight="1" x14ac:dyDescent="0.2">
      <c r="A47" s="13">
        <v>45</v>
      </c>
      <c r="B47" s="25" t="s">
        <v>228</v>
      </c>
      <c r="C47" s="15">
        <v>2006</v>
      </c>
      <c r="D47" s="15" t="s">
        <v>184</v>
      </c>
      <c r="E47" s="25" t="s">
        <v>21</v>
      </c>
      <c r="F47" s="15">
        <v>557</v>
      </c>
      <c r="G47" s="15">
        <v>508</v>
      </c>
      <c r="H47" s="6">
        <v>219</v>
      </c>
      <c r="I47" s="6">
        <f>SUM(F47:H47)</f>
        <v>1284</v>
      </c>
      <c r="J47" s="9">
        <v>28</v>
      </c>
      <c r="K47" s="6">
        <v>0</v>
      </c>
      <c r="L47" s="6">
        <v>0</v>
      </c>
      <c r="M47" s="6">
        <v>0</v>
      </c>
      <c r="N47" s="6">
        <f t="shared" si="6"/>
        <v>0</v>
      </c>
      <c r="O47" s="10">
        <v>0</v>
      </c>
      <c r="P47" s="6">
        <v>0</v>
      </c>
      <c r="Q47" s="6">
        <v>0</v>
      </c>
      <c r="R47" s="6">
        <v>0</v>
      </c>
      <c r="S47" s="6">
        <f t="shared" si="7"/>
        <v>0</v>
      </c>
      <c r="T47" s="11">
        <v>0</v>
      </c>
      <c r="U47" s="6">
        <v>0</v>
      </c>
      <c r="V47" s="6">
        <v>0</v>
      </c>
      <c r="W47" s="6">
        <v>0</v>
      </c>
      <c r="X47" s="6">
        <f t="shared" si="8"/>
        <v>0</v>
      </c>
      <c r="Y47" s="12">
        <v>0</v>
      </c>
      <c r="Z47" s="15">
        <v>0</v>
      </c>
      <c r="AA47" s="6">
        <v>0</v>
      </c>
      <c r="AB47" s="15">
        <v>0</v>
      </c>
      <c r="AC47" s="6">
        <f t="shared" si="9"/>
        <v>0</v>
      </c>
      <c r="AD47" s="9">
        <v>0</v>
      </c>
      <c r="AE47" s="10">
        <f t="shared" ref="AE47:AE61" si="11">SUM(J47+O47+T47+Y47+AD47)</f>
        <v>28</v>
      </c>
    </row>
    <row r="48" spans="1:31" ht="14.25" customHeight="1" x14ac:dyDescent="0.2">
      <c r="A48" s="13">
        <v>46</v>
      </c>
      <c r="B48" s="7" t="s">
        <v>229</v>
      </c>
      <c r="C48" s="6">
        <v>2007</v>
      </c>
      <c r="D48" s="6" t="s">
        <v>184</v>
      </c>
      <c r="E48" s="24" t="s">
        <v>126</v>
      </c>
      <c r="F48" s="6">
        <v>0</v>
      </c>
      <c r="G48" s="6">
        <v>0</v>
      </c>
      <c r="H48" s="6">
        <v>0</v>
      </c>
      <c r="I48" s="6">
        <v>0</v>
      </c>
      <c r="J48" s="9">
        <v>0</v>
      </c>
      <c r="K48" s="6">
        <v>0</v>
      </c>
      <c r="L48" s="6">
        <v>0</v>
      </c>
      <c r="M48" s="6">
        <v>0</v>
      </c>
      <c r="N48" s="6">
        <f t="shared" si="6"/>
        <v>0</v>
      </c>
      <c r="O48" s="10">
        <v>0</v>
      </c>
      <c r="P48" s="6">
        <v>0</v>
      </c>
      <c r="Q48" s="6">
        <v>0</v>
      </c>
      <c r="R48" s="6">
        <v>0</v>
      </c>
      <c r="S48" s="6">
        <f t="shared" si="7"/>
        <v>0</v>
      </c>
      <c r="T48" s="11">
        <v>0</v>
      </c>
      <c r="U48" s="6">
        <v>528</v>
      </c>
      <c r="V48" s="6">
        <v>519</v>
      </c>
      <c r="W48" s="6">
        <v>364</v>
      </c>
      <c r="X48" s="6">
        <f t="shared" si="8"/>
        <v>1411</v>
      </c>
      <c r="Y48" s="12">
        <v>25</v>
      </c>
      <c r="Z48" s="15">
        <v>0</v>
      </c>
      <c r="AA48" s="15">
        <v>0</v>
      </c>
      <c r="AB48" s="15">
        <v>0</v>
      </c>
      <c r="AC48" s="6">
        <f t="shared" si="9"/>
        <v>0</v>
      </c>
      <c r="AD48" s="9">
        <v>0</v>
      </c>
      <c r="AE48" s="10">
        <f t="shared" si="11"/>
        <v>25</v>
      </c>
    </row>
    <row r="49" spans="1:31" ht="14.25" customHeight="1" x14ac:dyDescent="0.2">
      <c r="A49" s="13">
        <v>47</v>
      </c>
      <c r="B49" s="7" t="s">
        <v>230</v>
      </c>
      <c r="C49" s="15">
        <v>2007</v>
      </c>
      <c r="D49" s="15" t="s">
        <v>184</v>
      </c>
      <c r="E49" s="59" t="s">
        <v>15</v>
      </c>
      <c r="F49" s="15">
        <v>0</v>
      </c>
      <c r="G49" s="15">
        <v>0</v>
      </c>
      <c r="H49" s="6">
        <v>0</v>
      </c>
      <c r="I49" s="6">
        <f t="shared" ref="I49:I55" si="12">SUM(F49:H49)</f>
        <v>0</v>
      </c>
      <c r="J49" s="9">
        <v>0</v>
      </c>
      <c r="K49" s="6">
        <v>0</v>
      </c>
      <c r="L49" s="6">
        <v>0</v>
      </c>
      <c r="M49" s="6">
        <v>0</v>
      </c>
      <c r="N49" s="6">
        <f t="shared" si="6"/>
        <v>0</v>
      </c>
      <c r="O49" s="10">
        <v>0</v>
      </c>
      <c r="P49" s="6">
        <v>647</v>
      </c>
      <c r="Q49" s="6">
        <v>482</v>
      </c>
      <c r="R49" s="6">
        <v>290</v>
      </c>
      <c r="S49" s="6">
        <f t="shared" si="7"/>
        <v>1419</v>
      </c>
      <c r="T49" s="11">
        <v>6</v>
      </c>
      <c r="U49" s="6">
        <v>0</v>
      </c>
      <c r="V49" s="6">
        <v>0</v>
      </c>
      <c r="W49" s="6">
        <v>0</v>
      </c>
      <c r="X49" s="6">
        <f t="shared" si="8"/>
        <v>0</v>
      </c>
      <c r="Y49" s="12">
        <v>0</v>
      </c>
      <c r="Z49" s="6">
        <v>604</v>
      </c>
      <c r="AA49" s="6">
        <v>566</v>
      </c>
      <c r="AB49" s="6">
        <v>335</v>
      </c>
      <c r="AC49" s="6">
        <f t="shared" si="9"/>
        <v>1505</v>
      </c>
      <c r="AD49" s="9">
        <v>18</v>
      </c>
      <c r="AE49" s="10">
        <f t="shared" si="11"/>
        <v>24</v>
      </c>
    </row>
    <row r="50" spans="1:31" ht="14.25" customHeight="1" x14ac:dyDescent="0.2">
      <c r="A50" s="13">
        <v>48</v>
      </c>
      <c r="B50" s="25" t="s">
        <v>231</v>
      </c>
      <c r="C50" s="15">
        <v>2006</v>
      </c>
      <c r="D50" s="15" t="s">
        <v>184</v>
      </c>
      <c r="E50" s="25" t="s">
        <v>80</v>
      </c>
      <c r="F50" s="15">
        <v>413</v>
      </c>
      <c r="G50" s="15">
        <v>511</v>
      </c>
      <c r="H50" s="6">
        <v>342</v>
      </c>
      <c r="I50" s="6">
        <f t="shared" si="12"/>
        <v>1266</v>
      </c>
      <c r="J50" s="9">
        <v>20</v>
      </c>
      <c r="K50" s="6">
        <v>582</v>
      </c>
      <c r="L50" s="6">
        <v>605</v>
      </c>
      <c r="M50" s="6">
        <v>0</v>
      </c>
      <c r="N50" s="6">
        <f t="shared" si="6"/>
        <v>1187</v>
      </c>
      <c r="O50" s="10">
        <v>1</v>
      </c>
      <c r="P50" s="6">
        <v>0</v>
      </c>
      <c r="Q50" s="6">
        <v>0</v>
      </c>
      <c r="R50" s="6">
        <v>0</v>
      </c>
      <c r="S50" s="6">
        <f t="shared" si="7"/>
        <v>0</v>
      </c>
      <c r="T50" s="11">
        <v>0</v>
      </c>
      <c r="U50" s="6">
        <v>0</v>
      </c>
      <c r="V50" s="6">
        <v>0</v>
      </c>
      <c r="W50" s="6">
        <v>0</v>
      </c>
      <c r="X50" s="6">
        <f t="shared" si="8"/>
        <v>0</v>
      </c>
      <c r="Y50" s="12">
        <v>0</v>
      </c>
      <c r="Z50" s="15">
        <v>610</v>
      </c>
      <c r="AA50" s="15">
        <v>0</v>
      </c>
      <c r="AB50" s="15">
        <v>0</v>
      </c>
      <c r="AC50" s="6">
        <f t="shared" si="9"/>
        <v>610</v>
      </c>
      <c r="AD50" s="9">
        <v>1</v>
      </c>
      <c r="AE50" s="10">
        <f t="shared" si="11"/>
        <v>22</v>
      </c>
    </row>
    <row r="51" spans="1:31" ht="14.25" customHeight="1" x14ac:dyDescent="0.2">
      <c r="A51" s="13">
        <v>48</v>
      </c>
      <c r="B51" s="25" t="s">
        <v>232</v>
      </c>
      <c r="C51" s="15">
        <v>2006</v>
      </c>
      <c r="D51" s="15" t="s">
        <v>184</v>
      </c>
      <c r="E51" s="25" t="s">
        <v>55</v>
      </c>
      <c r="F51" s="15">
        <v>400</v>
      </c>
      <c r="G51" s="6">
        <v>367</v>
      </c>
      <c r="H51" s="6">
        <v>265</v>
      </c>
      <c r="I51" s="6">
        <f t="shared" si="12"/>
        <v>1032</v>
      </c>
      <c r="J51" s="9">
        <v>1</v>
      </c>
      <c r="K51" s="6">
        <v>517</v>
      </c>
      <c r="L51" s="6">
        <v>605</v>
      </c>
      <c r="M51" s="6">
        <v>257</v>
      </c>
      <c r="N51" s="6">
        <f t="shared" si="6"/>
        <v>1379</v>
      </c>
      <c r="O51" s="10">
        <v>20</v>
      </c>
      <c r="P51" s="6">
        <v>0</v>
      </c>
      <c r="Q51" s="6">
        <v>0</v>
      </c>
      <c r="R51" s="6">
        <v>0</v>
      </c>
      <c r="S51" s="6">
        <f t="shared" si="7"/>
        <v>0</v>
      </c>
      <c r="T51" s="11">
        <v>0</v>
      </c>
      <c r="U51" s="6">
        <v>0</v>
      </c>
      <c r="V51" s="6">
        <v>0</v>
      </c>
      <c r="W51" s="6">
        <v>0</v>
      </c>
      <c r="X51" s="6">
        <f t="shared" si="8"/>
        <v>0</v>
      </c>
      <c r="Y51" s="12">
        <v>0</v>
      </c>
      <c r="Z51" s="6">
        <v>471</v>
      </c>
      <c r="AA51" s="6">
        <v>446</v>
      </c>
      <c r="AB51" s="6">
        <v>300</v>
      </c>
      <c r="AC51" s="6">
        <f t="shared" si="9"/>
        <v>1217</v>
      </c>
      <c r="AD51" s="9">
        <v>1</v>
      </c>
      <c r="AE51" s="10">
        <f t="shared" si="11"/>
        <v>22</v>
      </c>
    </row>
    <row r="52" spans="1:31" ht="14.25" customHeight="1" x14ac:dyDescent="0.2">
      <c r="A52" s="13">
        <v>48</v>
      </c>
      <c r="B52" s="25" t="s">
        <v>233</v>
      </c>
      <c r="C52" s="15">
        <v>2006</v>
      </c>
      <c r="D52" s="15" t="s">
        <v>184</v>
      </c>
      <c r="E52" s="25" t="s">
        <v>23</v>
      </c>
      <c r="F52" s="15">
        <v>535</v>
      </c>
      <c r="G52" s="6">
        <v>0</v>
      </c>
      <c r="H52" s="6">
        <v>0</v>
      </c>
      <c r="I52" s="6">
        <f t="shared" si="12"/>
        <v>535</v>
      </c>
      <c r="J52" s="9">
        <v>1</v>
      </c>
      <c r="K52" s="6">
        <v>0</v>
      </c>
      <c r="L52" s="6">
        <v>0</v>
      </c>
      <c r="M52" s="6">
        <v>0</v>
      </c>
      <c r="N52" s="6">
        <f t="shared" si="6"/>
        <v>0</v>
      </c>
      <c r="O52" s="10">
        <v>0</v>
      </c>
      <c r="P52" s="6">
        <v>0</v>
      </c>
      <c r="Q52" s="6">
        <v>0</v>
      </c>
      <c r="R52" s="6">
        <v>0</v>
      </c>
      <c r="S52" s="6">
        <f t="shared" si="7"/>
        <v>0</v>
      </c>
      <c r="T52" s="11">
        <v>0</v>
      </c>
      <c r="U52" s="6">
        <v>549</v>
      </c>
      <c r="V52" s="6">
        <v>0</v>
      </c>
      <c r="W52" s="6">
        <v>370</v>
      </c>
      <c r="X52" s="6">
        <f t="shared" si="8"/>
        <v>919</v>
      </c>
      <c r="Y52" s="12">
        <v>1</v>
      </c>
      <c r="Z52" s="6">
        <v>593</v>
      </c>
      <c r="AA52" s="6">
        <v>578</v>
      </c>
      <c r="AB52" s="6">
        <v>336</v>
      </c>
      <c r="AC52" s="6">
        <f t="shared" si="9"/>
        <v>1507</v>
      </c>
      <c r="AD52" s="9">
        <v>20</v>
      </c>
      <c r="AE52" s="10">
        <f t="shared" si="11"/>
        <v>22</v>
      </c>
    </row>
    <row r="53" spans="1:31" ht="14.25" customHeight="1" x14ac:dyDescent="0.2">
      <c r="A53" s="13">
        <v>51</v>
      </c>
      <c r="B53" s="25" t="s">
        <v>234</v>
      </c>
      <c r="C53" s="15">
        <v>2007</v>
      </c>
      <c r="D53" s="15" t="s">
        <v>184</v>
      </c>
      <c r="E53" s="25" t="s">
        <v>21</v>
      </c>
      <c r="F53" s="15">
        <v>526</v>
      </c>
      <c r="G53" s="6">
        <v>446</v>
      </c>
      <c r="H53" s="6">
        <v>265</v>
      </c>
      <c r="I53" s="6">
        <f t="shared" si="12"/>
        <v>1237</v>
      </c>
      <c r="J53" s="9">
        <v>14</v>
      </c>
      <c r="K53" s="6">
        <v>539</v>
      </c>
      <c r="L53" s="6">
        <v>519</v>
      </c>
      <c r="M53" s="6">
        <v>252</v>
      </c>
      <c r="N53" s="6">
        <f t="shared" si="6"/>
        <v>1310</v>
      </c>
      <c r="O53" s="10">
        <v>4</v>
      </c>
      <c r="P53" s="6">
        <v>0</v>
      </c>
      <c r="Q53" s="6">
        <v>0</v>
      </c>
      <c r="R53" s="6">
        <v>0</v>
      </c>
      <c r="S53" s="6">
        <f t="shared" si="7"/>
        <v>0</v>
      </c>
      <c r="T53" s="11">
        <v>0</v>
      </c>
      <c r="U53" s="6">
        <v>0</v>
      </c>
      <c r="V53" s="6">
        <v>0</v>
      </c>
      <c r="W53" s="6">
        <v>0</v>
      </c>
      <c r="X53" s="6">
        <f t="shared" si="8"/>
        <v>0</v>
      </c>
      <c r="Y53" s="12">
        <v>0</v>
      </c>
      <c r="Z53" s="6">
        <v>608</v>
      </c>
      <c r="AA53" s="6">
        <v>454</v>
      </c>
      <c r="AB53" s="6">
        <v>257</v>
      </c>
      <c r="AC53" s="6">
        <f t="shared" si="9"/>
        <v>1319</v>
      </c>
      <c r="AD53" s="9">
        <v>2</v>
      </c>
      <c r="AE53" s="10">
        <f t="shared" si="11"/>
        <v>20</v>
      </c>
    </row>
    <row r="54" spans="1:31" ht="14.25" customHeight="1" x14ac:dyDescent="0.2">
      <c r="A54" s="13">
        <v>52</v>
      </c>
      <c r="B54" s="7" t="s">
        <v>235</v>
      </c>
      <c r="C54" s="6">
        <v>2006</v>
      </c>
      <c r="D54" s="6" t="s">
        <v>184</v>
      </c>
      <c r="E54" s="24" t="s">
        <v>236</v>
      </c>
      <c r="F54" s="6">
        <v>0</v>
      </c>
      <c r="G54" s="6">
        <v>0</v>
      </c>
      <c r="H54" s="6">
        <v>0</v>
      </c>
      <c r="I54" s="6">
        <f t="shared" si="12"/>
        <v>0</v>
      </c>
      <c r="J54" s="9">
        <v>0</v>
      </c>
      <c r="K54" s="6">
        <v>0</v>
      </c>
      <c r="L54" s="6">
        <v>0</v>
      </c>
      <c r="M54" s="6">
        <v>0</v>
      </c>
      <c r="N54" s="6">
        <f t="shared" si="6"/>
        <v>0</v>
      </c>
      <c r="O54" s="10">
        <v>0</v>
      </c>
      <c r="P54" s="6">
        <v>724</v>
      </c>
      <c r="Q54" s="6">
        <v>530</v>
      </c>
      <c r="R54" s="6">
        <v>259</v>
      </c>
      <c r="S54" s="6">
        <f t="shared" si="7"/>
        <v>1513</v>
      </c>
      <c r="T54" s="11">
        <v>18</v>
      </c>
      <c r="U54" s="6">
        <v>0</v>
      </c>
      <c r="V54" s="6">
        <v>0</v>
      </c>
      <c r="W54" s="6">
        <v>0</v>
      </c>
      <c r="X54" s="6">
        <f t="shared" si="8"/>
        <v>0</v>
      </c>
      <c r="Y54" s="12">
        <v>0</v>
      </c>
      <c r="Z54" s="6">
        <v>861</v>
      </c>
      <c r="AA54" s="6">
        <v>0</v>
      </c>
      <c r="AB54" s="6">
        <v>0</v>
      </c>
      <c r="AC54" s="6">
        <f t="shared" si="9"/>
        <v>861</v>
      </c>
      <c r="AD54" s="9">
        <v>1</v>
      </c>
      <c r="AE54" s="10">
        <f t="shared" si="11"/>
        <v>19</v>
      </c>
    </row>
    <row r="55" spans="1:31" ht="14.25" customHeight="1" x14ac:dyDescent="0.2">
      <c r="A55" s="13">
        <v>53</v>
      </c>
      <c r="B55" s="7" t="s">
        <v>237</v>
      </c>
      <c r="C55" s="15">
        <v>2006</v>
      </c>
      <c r="D55" s="15" t="s">
        <v>184</v>
      </c>
      <c r="E55" s="59" t="s">
        <v>15</v>
      </c>
      <c r="F55" s="15">
        <v>0</v>
      </c>
      <c r="G55" s="15">
        <v>0</v>
      </c>
      <c r="H55" s="6">
        <v>0</v>
      </c>
      <c r="I55" s="6">
        <f t="shared" si="12"/>
        <v>0</v>
      </c>
      <c r="J55" s="9">
        <v>0</v>
      </c>
      <c r="K55" s="6">
        <v>0</v>
      </c>
      <c r="L55" s="6">
        <v>0</v>
      </c>
      <c r="M55" s="6">
        <v>0</v>
      </c>
      <c r="N55" s="6">
        <f t="shared" si="6"/>
        <v>0</v>
      </c>
      <c r="O55" s="10">
        <v>0</v>
      </c>
      <c r="P55" s="6">
        <v>733</v>
      </c>
      <c r="Q55" s="6">
        <v>470</v>
      </c>
      <c r="R55" s="6">
        <v>279</v>
      </c>
      <c r="S55" s="6">
        <f t="shared" si="7"/>
        <v>1482</v>
      </c>
      <c r="T55" s="11">
        <v>16</v>
      </c>
      <c r="U55" s="6">
        <v>0</v>
      </c>
      <c r="V55" s="6">
        <v>0</v>
      </c>
      <c r="W55" s="6">
        <v>0</v>
      </c>
      <c r="X55" s="6">
        <f t="shared" si="8"/>
        <v>0</v>
      </c>
      <c r="Y55" s="12">
        <v>0</v>
      </c>
      <c r="Z55" s="6">
        <v>0</v>
      </c>
      <c r="AA55" s="6">
        <v>0</v>
      </c>
      <c r="AB55" s="6">
        <v>0</v>
      </c>
      <c r="AC55" s="6">
        <f t="shared" si="9"/>
        <v>0</v>
      </c>
      <c r="AD55" s="9">
        <v>0</v>
      </c>
      <c r="AE55" s="10">
        <f t="shared" si="11"/>
        <v>16</v>
      </c>
    </row>
    <row r="56" spans="1:31" ht="14.25" customHeight="1" x14ac:dyDescent="0.2">
      <c r="A56" s="13">
        <v>53</v>
      </c>
      <c r="B56" s="7" t="s">
        <v>238</v>
      </c>
      <c r="C56" s="6">
        <v>2007</v>
      </c>
      <c r="D56" s="6" t="s">
        <v>184</v>
      </c>
      <c r="E56" s="24" t="s">
        <v>63</v>
      </c>
      <c r="F56" s="6">
        <v>0</v>
      </c>
      <c r="G56" s="6">
        <v>0</v>
      </c>
      <c r="H56" s="6">
        <v>0</v>
      </c>
      <c r="I56" s="6">
        <v>0</v>
      </c>
      <c r="J56" s="9">
        <v>0</v>
      </c>
      <c r="K56" s="6">
        <v>0</v>
      </c>
      <c r="L56" s="6">
        <v>0</v>
      </c>
      <c r="M56" s="6">
        <v>0</v>
      </c>
      <c r="N56" s="6">
        <f t="shared" si="6"/>
        <v>0</v>
      </c>
      <c r="O56" s="10">
        <v>0</v>
      </c>
      <c r="P56" s="6">
        <v>0</v>
      </c>
      <c r="Q56" s="6">
        <v>0</v>
      </c>
      <c r="R56" s="6">
        <v>0</v>
      </c>
      <c r="S56" s="6">
        <f t="shared" si="7"/>
        <v>0</v>
      </c>
      <c r="T56" s="11">
        <v>0</v>
      </c>
      <c r="U56" s="6">
        <v>469</v>
      </c>
      <c r="V56" s="6">
        <v>519</v>
      </c>
      <c r="W56" s="6">
        <v>329</v>
      </c>
      <c r="X56" s="6">
        <f t="shared" si="8"/>
        <v>1317</v>
      </c>
      <c r="Y56" s="12">
        <v>16</v>
      </c>
      <c r="Z56" s="6">
        <v>0</v>
      </c>
      <c r="AA56" s="6">
        <v>0</v>
      </c>
      <c r="AB56" s="6">
        <v>0</v>
      </c>
      <c r="AC56" s="6">
        <f t="shared" si="9"/>
        <v>0</v>
      </c>
      <c r="AD56" s="9">
        <v>0</v>
      </c>
      <c r="AE56" s="10">
        <f t="shared" si="11"/>
        <v>16</v>
      </c>
    </row>
    <row r="57" spans="1:31" ht="14.25" customHeight="1" x14ac:dyDescent="0.2">
      <c r="A57" s="13">
        <v>55</v>
      </c>
      <c r="B57" s="7" t="s">
        <v>239</v>
      </c>
      <c r="C57" s="6">
        <v>2006</v>
      </c>
      <c r="D57" s="6" t="s">
        <v>184</v>
      </c>
      <c r="E57" s="24" t="s">
        <v>23</v>
      </c>
      <c r="F57" s="6">
        <v>0</v>
      </c>
      <c r="G57" s="6">
        <v>0</v>
      </c>
      <c r="H57" s="6">
        <v>0</v>
      </c>
      <c r="I57" s="6">
        <v>0</v>
      </c>
      <c r="J57" s="9">
        <v>0</v>
      </c>
      <c r="K57" s="6">
        <v>545</v>
      </c>
      <c r="L57" s="6">
        <v>519</v>
      </c>
      <c r="M57" s="6">
        <v>282</v>
      </c>
      <c r="N57" s="6">
        <f t="shared" si="6"/>
        <v>1346</v>
      </c>
      <c r="O57" s="10">
        <v>12</v>
      </c>
      <c r="P57" s="6">
        <v>0</v>
      </c>
      <c r="Q57" s="6">
        <v>0</v>
      </c>
      <c r="R57" s="6">
        <v>0</v>
      </c>
      <c r="S57" s="6">
        <f t="shared" si="7"/>
        <v>0</v>
      </c>
      <c r="T57" s="11">
        <v>0</v>
      </c>
      <c r="U57" s="15">
        <v>0</v>
      </c>
      <c r="V57" s="6">
        <v>0</v>
      </c>
      <c r="W57" s="6">
        <v>0</v>
      </c>
      <c r="X57" s="6">
        <f t="shared" si="8"/>
        <v>0</v>
      </c>
      <c r="Y57" s="12">
        <v>0</v>
      </c>
      <c r="Z57" s="6">
        <v>0</v>
      </c>
      <c r="AA57" s="6">
        <v>0</v>
      </c>
      <c r="AB57" s="6">
        <v>0</v>
      </c>
      <c r="AC57" s="6">
        <f t="shared" si="9"/>
        <v>0</v>
      </c>
      <c r="AD57" s="9">
        <v>0</v>
      </c>
      <c r="AE57" s="10">
        <f t="shared" si="11"/>
        <v>12</v>
      </c>
    </row>
    <row r="58" spans="1:31" ht="14.25" customHeight="1" x14ac:dyDescent="0.2">
      <c r="A58" s="13">
        <v>56</v>
      </c>
      <c r="B58" s="7" t="s">
        <v>240</v>
      </c>
      <c r="C58" s="6">
        <v>2007</v>
      </c>
      <c r="D58" s="6" t="s">
        <v>184</v>
      </c>
      <c r="E58" s="24" t="s">
        <v>30</v>
      </c>
      <c r="F58" s="6">
        <v>0</v>
      </c>
      <c r="G58" s="6">
        <v>0</v>
      </c>
      <c r="H58" s="6">
        <v>0</v>
      </c>
      <c r="I58" s="6">
        <v>0</v>
      </c>
      <c r="J58" s="9">
        <v>0</v>
      </c>
      <c r="K58" s="6">
        <v>0</v>
      </c>
      <c r="L58" s="6">
        <v>0</v>
      </c>
      <c r="M58" s="6">
        <v>0</v>
      </c>
      <c r="N58" s="6">
        <f t="shared" si="6"/>
        <v>0</v>
      </c>
      <c r="O58" s="10">
        <v>0</v>
      </c>
      <c r="P58" s="6">
        <v>0</v>
      </c>
      <c r="Q58" s="6">
        <v>0</v>
      </c>
      <c r="R58" s="6">
        <v>0</v>
      </c>
      <c r="S58" s="6">
        <f t="shared" si="7"/>
        <v>0</v>
      </c>
      <c r="T58" s="11">
        <v>0</v>
      </c>
      <c r="U58" s="6">
        <v>539</v>
      </c>
      <c r="V58" s="6">
        <v>519</v>
      </c>
      <c r="W58" s="6">
        <v>244</v>
      </c>
      <c r="X58" s="6">
        <f t="shared" si="8"/>
        <v>1302</v>
      </c>
      <c r="Y58" s="12">
        <v>12</v>
      </c>
      <c r="Z58" s="6">
        <v>0</v>
      </c>
      <c r="AA58" s="6">
        <v>0</v>
      </c>
      <c r="AB58" s="6">
        <v>0</v>
      </c>
      <c r="AC58" s="6">
        <f t="shared" si="9"/>
        <v>0</v>
      </c>
      <c r="AD58" s="9">
        <v>0</v>
      </c>
      <c r="AE58" s="10">
        <f t="shared" si="11"/>
        <v>12</v>
      </c>
    </row>
    <row r="59" spans="1:31" ht="14.25" customHeight="1" x14ac:dyDescent="0.2">
      <c r="A59" s="13">
        <v>57</v>
      </c>
      <c r="B59" s="7" t="s">
        <v>241</v>
      </c>
      <c r="C59" s="15">
        <v>2007</v>
      </c>
      <c r="D59" s="15" t="s">
        <v>184</v>
      </c>
      <c r="E59" s="59" t="s">
        <v>21</v>
      </c>
      <c r="F59" s="15">
        <v>0</v>
      </c>
      <c r="G59" s="15">
        <v>0</v>
      </c>
      <c r="H59" s="6">
        <v>0</v>
      </c>
      <c r="I59" s="6">
        <f t="shared" ref="I59:I65" si="13">SUM(F59:H59)</f>
        <v>0</v>
      </c>
      <c r="J59" s="9">
        <v>0</v>
      </c>
      <c r="K59" s="6">
        <v>0</v>
      </c>
      <c r="L59" s="6">
        <v>0</v>
      </c>
      <c r="M59" s="6">
        <v>0</v>
      </c>
      <c r="N59" s="6">
        <f t="shared" si="6"/>
        <v>0</v>
      </c>
      <c r="O59" s="10">
        <v>0</v>
      </c>
      <c r="P59" s="6">
        <v>461</v>
      </c>
      <c r="Q59" s="6">
        <v>437</v>
      </c>
      <c r="R59" s="6">
        <v>252</v>
      </c>
      <c r="S59" s="6">
        <f t="shared" si="7"/>
        <v>1150</v>
      </c>
      <c r="T59" s="11">
        <v>1</v>
      </c>
      <c r="U59" s="6">
        <v>439</v>
      </c>
      <c r="V59" s="6">
        <v>519</v>
      </c>
      <c r="W59" s="6">
        <v>341</v>
      </c>
      <c r="X59" s="6">
        <f t="shared" si="8"/>
        <v>1299</v>
      </c>
      <c r="Y59" s="12">
        <v>10</v>
      </c>
      <c r="Z59" s="6">
        <v>0</v>
      </c>
      <c r="AA59" s="6">
        <v>0</v>
      </c>
      <c r="AB59" s="6">
        <v>0</v>
      </c>
      <c r="AC59" s="6">
        <f t="shared" si="9"/>
        <v>0</v>
      </c>
      <c r="AD59" s="9">
        <v>0</v>
      </c>
      <c r="AE59" s="10">
        <f t="shared" si="11"/>
        <v>11</v>
      </c>
    </row>
    <row r="60" spans="1:31" ht="14.25" customHeight="1" x14ac:dyDescent="0.2">
      <c r="A60" s="13">
        <v>58</v>
      </c>
      <c r="B60" s="25" t="s">
        <v>242</v>
      </c>
      <c r="C60" s="15">
        <v>2006</v>
      </c>
      <c r="D60" s="15" t="s">
        <v>184</v>
      </c>
      <c r="E60" s="25" t="s">
        <v>23</v>
      </c>
      <c r="F60" s="15">
        <v>530</v>
      </c>
      <c r="G60" s="6">
        <v>499</v>
      </c>
      <c r="H60" s="6">
        <v>185</v>
      </c>
      <c r="I60" s="6">
        <f t="shared" si="13"/>
        <v>1214</v>
      </c>
      <c r="J60" s="9">
        <v>10</v>
      </c>
      <c r="K60" s="6">
        <v>0</v>
      </c>
      <c r="L60" s="6">
        <v>0</v>
      </c>
      <c r="M60" s="6">
        <v>0</v>
      </c>
      <c r="N60" s="6">
        <f t="shared" si="6"/>
        <v>0</v>
      </c>
      <c r="O60" s="10">
        <v>0</v>
      </c>
      <c r="P60" s="15">
        <v>0</v>
      </c>
      <c r="Q60" s="6">
        <v>0</v>
      </c>
      <c r="R60" s="6">
        <v>0</v>
      </c>
      <c r="S60" s="6">
        <f t="shared" si="7"/>
        <v>0</v>
      </c>
      <c r="T60" s="11">
        <v>0</v>
      </c>
      <c r="U60" s="6">
        <v>0</v>
      </c>
      <c r="V60" s="6">
        <v>0</v>
      </c>
      <c r="W60" s="6">
        <v>0</v>
      </c>
      <c r="X60" s="6">
        <f t="shared" si="8"/>
        <v>0</v>
      </c>
      <c r="Y60" s="12">
        <v>0</v>
      </c>
      <c r="Z60" s="6">
        <v>0</v>
      </c>
      <c r="AA60" s="6">
        <v>0</v>
      </c>
      <c r="AB60" s="6">
        <v>0</v>
      </c>
      <c r="AC60" s="6">
        <f t="shared" si="9"/>
        <v>0</v>
      </c>
      <c r="AD60" s="9">
        <v>0</v>
      </c>
      <c r="AE60" s="10">
        <f t="shared" si="11"/>
        <v>10</v>
      </c>
    </row>
    <row r="61" spans="1:31" ht="14.25" customHeight="1" x14ac:dyDescent="0.2">
      <c r="A61" s="13">
        <v>58</v>
      </c>
      <c r="B61" s="7" t="s">
        <v>243</v>
      </c>
      <c r="C61" s="6">
        <v>2006</v>
      </c>
      <c r="D61" s="6" t="s">
        <v>184</v>
      </c>
      <c r="E61" s="24" t="s">
        <v>30</v>
      </c>
      <c r="F61" s="6">
        <v>0</v>
      </c>
      <c r="G61" s="6">
        <v>0</v>
      </c>
      <c r="H61" s="6">
        <v>0</v>
      </c>
      <c r="I61" s="6">
        <f t="shared" si="13"/>
        <v>0</v>
      </c>
      <c r="J61" s="9">
        <v>0</v>
      </c>
      <c r="K61" s="6">
        <v>0</v>
      </c>
      <c r="L61" s="6">
        <v>0</v>
      </c>
      <c r="M61" s="6">
        <v>0</v>
      </c>
      <c r="N61" s="6">
        <f t="shared" si="6"/>
        <v>0</v>
      </c>
      <c r="O61" s="10">
        <v>0</v>
      </c>
      <c r="P61" s="6">
        <v>516</v>
      </c>
      <c r="Q61" s="6">
        <v>472</v>
      </c>
      <c r="R61" s="6">
        <v>444</v>
      </c>
      <c r="S61" s="6">
        <f t="shared" si="7"/>
        <v>1432</v>
      </c>
      <c r="T61" s="11">
        <v>10</v>
      </c>
      <c r="U61" s="6">
        <v>0</v>
      </c>
      <c r="V61" s="6">
        <v>0</v>
      </c>
      <c r="W61" s="6">
        <v>0</v>
      </c>
      <c r="X61" s="6">
        <f t="shared" si="8"/>
        <v>0</v>
      </c>
      <c r="Y61" s="12">
        <v>0</v>
      </c>
      <c r="Z61" s="6">
        <v>0</v>
      </c>
      <c r="AA61" s="6">
        <v>0</v>
      </c>
      <c r="AB61" s="6">
        <v>0</v>
      </c>
      <c r="AC61" s="6">
        <f t="shared" si="9"/>
        <v>0</v>
      </c>
      <c r="AD61" s="9">
        <v>0</v>
      </c>
      <c r="AE61" s="10">
        <f t="shared" si="11"/>
        <v>10</v>
      </c>
    </row>
    <row r="62" spans="1:31" ht="14.25" customHeight="1" x14ac:dyDescent="0.2">
      <c r="A62" s="13">
        <v>58</v>
      </c>
      <c r="B62" s="25" t="s">
        <v>244</v>
      </c>
      <c r="C62" s="15">
        <v>2007</v>
      </c>
      <c r="D62" s="15" t="s">
        <v>184</v>
      </c>
      <c r="E62" s="25" t="s">
        <v>27</v>
      </c>
      <c r="F62" s="15">
        <v>359</v>
      </c>
      <c r="G62" s="15">
        <v>499</v>
      </c>
      <c r="H62" s="6">
        <v>208</v>
      </c>
      <c r="I62" s="6">
        <f t="shared" si="13"/>
        <v>1066</v>
      </c>
      <c r="J62" s="9">
        <v>1</v>
      </c>
      <c r="K62" s="6">
        <v>0</v>
      </c>
      <c r="L62" s="6">
        <v>0</v>
      </c>
      <c r="M62" s="6">
        <v>0</v>
      </c>
      <c r="N62" s="6">
        <f t="shared" si="6"/>
        <v>0</v>
      </c>
      <c r="O62" s="10">
        <v>0</v>
      </c>
      <c r="P62" s="6">
        <v>474</v>
      </c>
      <c r="Q62" s="6">
        <v>605</v>
      </c>
      <c r="R62" s="6">
        <v>198</v>
      </c>
      <c r="S62" s="6">
        <f t="shared" si="7"/>
        <v>1277</v>
      </c>
      <c r="T62" s="11">
        <v>1</v>
      </c>
      <c r="U62" s="15">
        <v>385</v>
      </c>
      <c r="V62" s="6">
        <v>605</v>
      </c>
      <c r="W62" s="6">
        <v>257</v>
      </c>
      <c r="X62" s="6">
        <f t="shared" si="8"/>
        <v>1247</v>
      </c>
      <c r="Y62" s="12">
        <v>8</v>
      </c>
      <c r="Z62" s="6">
        <v>615</v>
      </c>
      <c r="AA62" s="6">
        <v>501</v>
      </c>
      <c r="AB62" s="6">
        <v>196</v>
      </c>
      <c r="AC62" s="6">
        <f t="shared" si="9"/>
        <v>1312</v>
      </c>
      <c r="AD62" s="9">
        <v>1</v>
      </c>
      <c r="AE62" s="10">
        <v>10</v>
      </c>
    </row>
    <row r="63" spans="1:31" ht="14.25" customHeight="1" x14ac:dyDescent="0.2">
      <c r="A63" s="13">
        <v>61</v>
      </c>
      <c r="B63" s="25" t="s">
        <v>245</v>
      </c>
      <c r="C63" s="15">
        <v>2006</v>
      </c>
      <c r="D63" s="15" t="s">
        <v>184</v>
      </c>
      <c r="E63" s="25" t="s">
        <v>55</v>
      </c>
      <c r="F63" s="15">
        <v>394</v>
      </c>
      <c r="G63" s="6">
        <v>506</v>
      </c>
      <c r="H63" s="6">
        <v>264</v>
      </c>
      <c r="I63" s="6">
        <f t="shared" si="13"/>
        <v>1164</v>
      </c>
      <c r="J63" s="9">
        <v>8</v>
      </c>
      <c r="K63" s="6">
        <v>0</v>
      </c>
      <c r="L63" s="6">
        <v>0</v>
      </c>
      <c r="M63" s="6">
        <v>0</v>
      </c>
      <c r="N63" s="6">
        <f t="shared" si="6"/>
        <v>0</v>
      </c>
      <c r="O63" s="10">
        <v>0</v>
      </c>
      <c r="P63" s="6">
        <v>0</v>
      </c>
      <c r="Q63" s="6">
        <v>0</v>
      </c>
      <c r="R63" s="6">
        <v>0</v>
      </c>
      <c r="S63" s="6">
        <f t="shared" si="7"/>
        <v>0</v>
      </c>
      <c r="T63" s="11">
        <v>0</v>
      </c>
      <c r="U63" s="6">
        <v>0</v>
      </c>
      <c r="V63" s="6">
        <v>0</v>
      </c>
      <c r="W63" s="6">
        <v>0</v>
      </c>
      <c r="X63" s="6">
        <f t="shared" si="8"/>
        <v>0</v>
      </c>
      <c r="Y63" s="12">
        <v>0</v>
      </c>
      <c r="Z63" s="15">
        <v>0</v>
      </c>
      <c r="AA63" s="6">
        <v>0</v>
      </c>
      <c r="AB63" s="15">
        <v>0</v>
      </c>
      <c r="AC63" s="6">
        <f t="shared" si="9"/>
        <v>0</v>
      </c>
      <c r="AD63" s="9">
        <v>0</v>
      </c>
      <c r="AE63" s="10">
        <f>SUM(J63+O63+T63+Y63+AD63)</f>
        <v>8</v>
      </c>
    </row>
    <row r="64" spans="1:31" ht="14.25" customHeight="1" x14ac:dyDescent="0.2">
      <c r="A64" s="13">
        <v>62</v>
      </c>
      <c r="B64" s="25" t="s">
        <v>246</v>
      </c>
      <c r="C64" s="15">
        <v>2006</v>
      </c>
      <c r="D64" s="15" t="s">
        <v>184</v>
      </c>
      <c r="E64" s="25" t="s">
        <v>86</v>
      </c>
      <c r="F64" s="15">
        <v>615</v>
      </c>
      <c r="G64" s="15">
        <v>501</v>
      </c>
      <c r="H64" s="6">
        <v>0</v>
      </c>
      <c r="I64" s="6">
        <f t="shared" si="13"/>
        <v>1116</v>
      </c>
      <c r="J64" s="9">
        <v>6</v>
      </c>
      <c r="K64" s="6">
        <v>0</v>
      </c>
      <c r="L64" s="6">
        <v>0</v>
      </c>
      <c r="M64" s="6">
        <v>0</v>
      </c>
      <c r="N64" s="6">
        <f t="shared" si="6"/>
        <v>0</v>
      </c>
      <c r="O64" s="10">
        <v>0</v>
      </c>
      <c r="P64" s="6">
        <v>0</v>
      </c>
      <c r="Q64" s="6">
        <v>0</v>
      </c>
      <c r="R64" s="6">
        <v>0</v>
      </c>
      <c r="S64" s="6">
        <f t="shared" si="7"/>
        <v>0</v>
      </c>
      <c r="T64" s="11">
        <v>0</v>
      </c>
      <c r="U64" s="6">
        <v>0</v>
      </c>
      <c r="V64" s="6">
        <v>0</v>
      </c>
      <c r="W64" s="6">
        <v>0</v>
      </c>
      <c r="X64" s="6">
        <f t="shared" si="8"/>
        <v>0</v>
      </c>
      <c r="Y64" s="12">
        <v>0</v>
      </c>
      <c r="Z64" s="15">
        <v>0</v>
      </c>
      <c r="AA64" s="6">
        <v>0</v>
      </c>
      <c r="AB64" s="15">
        <v>0</v>
      </c>
      <c r="AC64" s="6">
        <f t="shared" si="9"/>
        <v>0</v>
      </c>
      <c r="AD64" s="9">
        <v>0</v>
      </c>
      <c r="AE64" s="10">
        <f>SUM(J64+O64+T64+Y64+AD64)</f>
        <v>6</v>
      </c>
    </row>
    <row r="65" spans="1:32" ht="14.25" customHeight="1" x14ac:dyDescent="0.2">
      <c r="A65" s="13">
        <v>62</v>
      </c>
      <c r="B65" s="25" t="s">
        <v>247</v>
      </c>
      <c r="C65" s="15">
        <v>2007</v>
      </c>
      <c r="D65" s="15" t="s">
        <v>184</v>
      </c>
      <c r="E65" s="25" t="s">
        <v>63</v>
      </c>
      <c r="F65" s="15">
        <v>490</v>
      </c>
      <c r="G65" s="15">
        <v>552</v>
      </c>
      <c r="H65" s="6">
        <v>0</v>
      </c>
      <c r="I65" s="6">
        <f t="shared" si="13"/>
        <v>1042</v>
      </c>
      <c r="J65" s="9">
        <v>1</v>
      </c>
      <c r="K65" s="6">
        <v>567</v>
      </c>
      <c r="L65" s="6">
        <v>519</v>
      </c>
      <c r="M65" s="6">
        <v>0</v>
      </c>
      <c r="N65" s="6">
        <f t="shared" si="6"/>
        <v>1086</v>
      </c>
      <c r="O65" s="10">
        <v>1</v>
      </c>
      <c r="P65" s="6">
        <v>584</v>
      </c>
      <c r="Q65" s="6">
        <v>470</v>
      </c>
      <c r="R65" s="6">
        <v>326</v>
      </c>
      <c r="S65" s="6">
        <f t="shared" si="7"/>
        <v>1380</v>
      </c>
      <c r="T65" s="11">
        <v>4</v>
      </c>
      <c r="U65" s="6">
        <v>0</v>
      </c>
      <c r="V65" s="6">
        <v>0</v>
      </c>
      <c r="W65" s="6">
        <v>0</v>
      </c>
      <c r="X65" s="6">
        <f t="shared" si="8"/>
        <v>0</v>
      </c>
      <c r="Y65" s="12">
        <v>0</v>
      </c>
      <c r="Z65" s="15">
        <v>677</v>
      </c>
      <c r="AA65" s="6">
        <v>544</v>
      </c>
      <c r="AB65" s="15">
        <v>0</v>
      </c>
      <c r="AC65" s="6">
        <f t="shared" si="9"/>
        <v>1221</v>
      </c>
      <c r="AD65" s="9">
        <v>1</v>
      </c>
      <c r="AE65" s="10">
        <v>6</v>
      </c>
    </row>
    <row r="66" spans="1:32" ht="14.25" customHeight="1" x14ac:dyDescent="0.2">
      <c r="A66" s="13">
        <v>62</v>
      </c>
      <c r="B66" s="7" t="s">
        <v>248</v>
      </c>
      <c r="C66" s="6">
        <v>2006</v>
      </c>
      <c r="D66" s="6" t="s">
        <v>184</v>
      </c>
      <c r="E66" s="24" t="s">
        <v>27</v>
      </c>
      <c r="F66" s="6">
        <v>0</v>
      </c>
      <c r="G66" s="6">
        <v>0</v>
      </c>
      <c r="H66" s="6">
        <v>0</v>
      </c>
      <c r="I66" s="6">
        <v>0</v>
      </c>
      <c r="J66" s="9">
        <v>0</v>
      </c>
      <c r="K66" s="6">
        <v>573</v>
      </c>
      <c r="L66" s="6">
        <v>649</v>
      </c>
      <c r="M66" s="6">
        <v>110</v>
      </c>
      <c r="N66" s="6">
        <f t="shared" si="6"/>
        <v>1332</v>
      </c>
      <c r="O66" s="10">
        <v>6</v>
      </c>
      <c r="P66" s="6">
        <v>0</v>
      </c>
      <c r="Q66" s="6">
        <v>0</v>
      </c>
      <c r="R66" s="6">
        <v>0</v>
      </c>
      <c r="S66" s="6">
        <f t="shared" si="7"/>
        <v>0</v>
      </c>
      <c r="T66" s="11">
        <v>0</v>
      </c>
      <c r="U66" s="6">
        <v>0</v>
      </c>
      <c r="V66" s="6">
        <v>0</v>
      </c>
      <c r="W66" s="6">
        <v>0</v>
      </c>
      <c r="X66" s="6">
        <f t="shared" si="8"/>
        <v>0</v>
      </c>
      <c r="Y66" s="12">
        <v>0</v>
      </c>
      <c r="Z66" s="15">
        <v>0</v>
      </c>
      <c r="AA66" s="15">
        <v>0</v>
      </c>
      <c r="AB66" s="15">
        <v>0</v>
      </c>
      <c r="AC66" s="6">
        <f t="shared" si="9"/>
        <v>0</v>
      </c>
      <c r="AD66" s="9">
        <v>0</v>
      </c>
      <c r="AE66" s="10">
        <f>SUM(J66+O66+T66+Y66+AD66)</f>
        <v>6</v>
      </c>
    </row>
    <row r="67" spans="1:32" ht="14.25" customHeight="1" x14ac:dyDescent="0.2">
      <c r="A67" s="13">
        <v>62</v>
      </c>
      <c r="B67" s="25" t="s">
        <v>249</v>
      </c>
      <c r="C67" s="15">
        <v>2007</v>
      </c>
      <c r="D67" s="15" t="s">
        <v>184</v>
      </c>
      <c r="E67" s="25" t="s">
        <v>30</v>
      </c>
      <c r="F67" s="15">
        <v>430</v>
      </c>
      <c r="G67" s="15">
        <v>0</v>
      </c>
      <c r="H67" s="6">
        <v>209</v>
      </c>
      <c r="I67" s="6">
        <f t="shared" ref="I67:I75" si="14">SUM(F67:H67)</f>
        <v>639</v>
      </c>
      <c r="J67" s="9">
        <v>1</v>
      </c>
      <c r="K67" s="6">
        <v>0</v>
      </c>
      <c r="L67" s="6">
        <v>519</v>
      </c>
      <c r="M67" s="6">
        <v>171</v>
      </c>
      <c r="N67" s="6">
        <f t="shared" ref="N67:N98" si="15">K67+L67+M67</f>
        <v>690</v>
      </c>
      <c r="O67" s="10">
        <v>1</v>
      </c>
      <c r="P67" s="6">
        <v>0</v>
      </c>
      <c r="Q67" s="6">
        <v>0</v>
      </c>
      <c r="R67" s="6">
        <v>0</v>
      </c>
      <c r="S67" s="6">
        <f t="shared" ref="S67:S98" si="16">P67+Q67+R67</f>
        <v>0</v>
      </c>
      <c r="T67" s="11">
        <v>0</v>
      </c>
      <c r="U67" s="6">
        <v>458</v>
      </c>
      <c r="V67" s="6">
        <v>436</v>
      </c>
      <c r="W67" s="6">
        <v>127</v>
      </c>
      <c r="X67" s="6">
        <f t="shared" ref="X67:X98" si="17">U67+V67+W67</f>
        <v>1021</v>
      </c>
      <c r="Y67" s="12">
        <v>4</v>
      </c>
      <c r="Z67" s="15">
        <v>0</v>
      </c>
      <c r="AA67" s="15">
        <v>0</v>
      </c>
      <c r="AB67" s="15">
        <v>0</v>
      </c>
      <c r="AC67" s="6">
        <f t="shared" ref="AC67:AC98" si="18">Z67+AA67+AB67</f>
        <v>0</v>
      </c>
      <c r="AD67" s="9">
        <v>0</v>
      </c>
      <c r="AE67" s="10">
        <f>SUM(J67+O67+T67+Y67+AD67)</f>
        <v>6</v>
      </c>
    </row>
    <row r="68" spans="1:32" ht="14.25" customHeight="1" x14ac:dyDescent="0.2">
      <c r="A68" s="13">
        <v>66</v>
      </c>
      <c r="B68" s="25" t="s">
        <v>250</v>
      </c>
      <c r="C68" s="15">
        <v>2006</v>
      </c>
      <c r="D68" s="15" t="s">
        <v>184</v>
      </c>
      <c r="E68" s="25" t="s">
        <v>37</v>
      </c>
      <c r="F68" s="15">
        <v>325</v>
      </c>
      <c r="G68" s="15">
        <v>423</v>
      </c>
      <c r="H68" s="6">
        <v>335</v>
      </c>
      <c r="I68" s="6">
        <f t="shared" si="14"/>
        <v>1083</v>
      </c>
      <c r="J68" s="9">
        <v>2</v>
      </c>
      <c r="K68" s="6">
        <v>396</v>
      </c>
      <c r="L68" s="6">
        <v>0</v>
      </c>
      <c r="M68" s="6">
        <v>329</v>
      </c>
      <c r="N68" s="6">
        <f t="shared" si="15"/>
        <v>725</v>
      </c>
      <c r="O68" s="10">
        <v>1</v>
      </c>
      <c r="P68" s="6">
        <v>493</v>
      </c>
      <c r="Q68" s="6">
        <v>435</v>
      </c>
      <c r="R68" s="6">
        <v>321</v>
      </c>
      <c r="S68" s="6">
        <f t="shared" si="16"/>
        <v>1249</v>
      </c>
      <c r="T68" s="11">
        <v>1</v>
      </c>
      <c r="U68" s="6">
        <v>0</v>
      </c>
      <c r="V68" s="6">
        <v>0</v>
      </c>
      <c r="W68" s="6">
        <v>0</v>
      </c>
      <c r="X68" s="6">
        <f t="shared" si="17"/>
        <v>0</v>
      </c>
      <c r="Y68" s="12">
        <v>0</v>
      </c>
      <c r="Z68" s="15">
        <v>0</v>
      </c>
      <c r="AA68" s="15">
        <v>0</v>
      </c>
      <c r="AB68" s="15">
        <v>0</v>
      </c>
      <c r="AC68" s="6">
        <f t="shared" si="18"/>
        <v>0</v>
      </c>
      <c r="AD68" s="9">
        <v>0</v>
      </c>
      <c r="AE68" s="10">
        <f>SUM(J68+O68+T68+Y68+AD68)</f>
        <v>4</v>
      </c>
    </row>
    <row r="69" spans="1:32" ht="14.25" customHeight="1" x14ac:dyDescent="0.2">
      <c r="A69" s="13">
        <v>67</v>
      </c>
      <c r="B69" s="25" t="s">
        <v>251</v>
      </c>
      <c r="C69" s="15">
        <v>2007</v>
      </c>
      <c r="D69" s="15" t="s">
        <v>184</v>
      </c>
      <c r="E69" s="25" t="s">
        <v>21</v>
      </c>
      <c r="F69" s="15">
        <v>354</v>
      </c>
      <c r="G69" s="15">
        <v>374</v>
      </c>
      <c r="H69" s="6">
        <v>51</v>
      </c>
      <c r="I69" s="6">
        <f t="shared" si="14"/>
        <v>779</v>
      </c>
      <c r="J69" s="9">
        <v>1</v>
      </c>
      <c r="K69" s="6">
        <v>422</v>
      </c>
      <c r="L69" s="6">
        <v>0</v>
      </c>
      <c r="M69" s="6">
        <v>98</v>
      </c>
      <c r="N69" s="6">
        <f t="shared" si="15"/>
        <v>520</v>
      </c>
      <c r="O69" s="10">
        <v>1</v>
      </c>
      <c r="P69" s="6">
        <v>370</v>
      </c>
      <c r="Q69" s="6">
        <v>360</v>
      </c>
      <c r="R69" s="6">
        <v>53</v>
      </c>
      <c r="S69" s="6">
        <f t="shared" si="16"/>
        <v>783</v>
      </c>
      <c r="T69" s="11">
        <v>1</v>
      </c>
      <c r="U69" s="6">
        <v>0</v>
      </c>
      <c r="V69" s="6">
        <v>0</v>
      </c>
      <c r="W69" s="6">
        <v>0</v>
      </c>
      <c r="X69" s="6">
        <f t="shared" si="17"/>
        <v>0</v>
      </c>
      <c r="Y69" s="12">
        <v>0</v>
      </c>
      <c r="Z69" s="6">
        <v>315</v>
      </c>
      <c r="AA69" s="6">
        <v>349</v>
      </c>
      <c r="AB69" s="6">
        <v>143</v>
      </c>
      <c r="AC69" s="6">
        <f t="shared" si="18"/>
        <v>807</v>
      </c>
      <c r="AD69" s="9">
        <v>1</v>
      </c>
      <c r="AE69" s="10">
        <v>3</v>
      </c>
    </row>
    <row r="70" spans="1:32" ht="14.25" customHeight="1" x14ac:dyDescent="0.2">
      <c r="A70" s="13">
        <v>67</v>
      </c>
      <c r="B70" s="7" t="s">
        <v>252</v>
      </c>
      <c r="C70" s="15">
        <v>2006</v>
      </c>
      <c r="D70" s="15" t="s">
        <v>184</v>
      </c>
      <c r="E70" s="59" t="s">
        <v>63</v>
      </c>
      <c r="F70" s="15">
        <v>0</v>
      </c>
      <c r="G70" s="15">
        <v>0</v>
      </c>
      <c r="H70" s="6">
        <v>410</v>
      </c>
      <c r="I70" s="6">
        <f t="shared" si="14"/>
        <v>410</v>
      </c>
      <c r="J70" s="9">
        <v>1</v>
      </c>
      <c r="K70" s="6">
        <v>441</v>
      </c>
      <c r="L70" s="6">
        <v>0</v>
      </c>
      <c r="M70" s="6">
        <v>457</v>
      </c>
      <c r="N70" s="6">
        <f t="shared" si="15"/>
        <v>898</v>
      </c>
      <c r="O70" s="10">
        <v>1</v>
      </c>
      <c r="P70" s="6">
        <v>392</v>
      </c>
      <c r="Q70" s="6">
        <v>436</v>
      </c>
      <c r="R70" s="6">
        <v>403</v>
      </c>
      <c r="S70" s="6">
        <f t="shared" si="16"/>
        <v>1231</v>
      </c>
      <c r="T70" s="11">
        <v>1</v>
      </c>
      <c r="U70" s="6">
        <v>0</v>
      </c>
      <c r="V70" s="6">
        <v>0</v>
      </c>
      <c r="W70" s="6">
        <v>0</v>
      </c>
      <c r="X70" s="6">
        <f t="shared" si="17"/>
        <v>0</v>
      </c>
      <c r="Y70" s="12">
        <v>0</v>
      </c>
      <c r="Z70" s="6">
        <v>0</v>
      </c>
      <c r="AA70" s="6">
        <v>0</v>
      </c>
      <c r="AB70" s="6">
        <v>0</v>
      </c>
      <c r="AC70" s="6">
        <f t="shared" si="18"/>
        <v>0</v>
      </c>
      <c r="AD70" s="9">
        <v>0</v>
      </c>
      <c r="AE70" s="10">
        <f t="shared" ref="AE70:AE102" si="19">SUM(J70+O70+T70+Y70+AD70)</f>
        <v>3</v>
      </c>
    </row>
    <row r="71" spans="1:32" ht="14.25" customHeight="1" x14ac:dyDescent="0.2">
      <c r="A71" s="13">
        <v>67</v>
      </c>
      <c r="B71" s="25" t="s">
        <v>253</v>
      </c>
      <c r="C71" s="15">
        <v>2007</v>
      </c>
      <c r="D71" s="15" t="s">
        <v>184</v>
      </c>
      <c r="E71" s="25" t="s">
        <v>30</v>
      </c>
      <c r="F71" s="15">
        <v>283</v>
      </c>
      <c r="G71" s="15">
        <v>383</v>
      </c>
      <c r="H71" s="6"/>
      <c r="I71" s="6">
        <f t="shared" si="14"/>
        <v>666</v>
      </c>
      <c r="J71" s="9">
        <v>1</v>
      </c>
      <c r="K71" s="6">
        <v>0</v>
      </c>
      <c r="L71" s="6">
        <v>0</v>
      </c>
      <c r="M71" s="6">
        <v>0</v>
      </c>
      <c r="N71" s="6">
        <f t="shared" si="15"/>
        <v>0</v>
      </c>
      <c r="O71" s="10">
        <v>0</v>
      </c>
      <c r="P71" s="15">
        <v>0</v>
      </c>
      <c r="Q71" s="6">
        <v>0</v>
      </c>
      <c r="R71" s="6">
        <v>0</v>
      </c>
      <c r="S71" s="6">
        <f t="shared" si="16"/>
        <v>0</v>
      </c>
      <c r="T71" s="11">
        <v>0</v>
      </c>
      <c r="U71" s="6">
        <v>325</v>
      </c>
      <c r="V71" s="6">
        <v>605</v>
      </c>
      <c r="W71" s="6">
        <v>44</v>
      </c>
      <c r="X71" s="6">
        <f t="shared" si="17"/>
        <v>974</v>
      </c>
      <c r="Y71" s="12">
        <v>2</v>
      </c>
      <c r="Z71" s="6">
        <v>0</v>
      </c>
      <c r="AA71" s="6">
        <v>0</v>
      </c>
      <c r="AB71" s="6">
        <v>0</v>
      </c>
      <c r="AC71" s="6">
        <f t="shared" si="18"/>
        <v>0</v>
      </c>
      <c r="AD71" s="9">
        <v>0</v>
      </c>
      <c r="AE71" s="10">
        <f t="shared" si="19"/>
        <v>3</v>
      </c>
    </row>
    <row r="72" spans="1:32" ht="14.25" customHeight="1" x14ac:dyDescent="0.2">
      <c r="A72" s="13">
        <v>70</v>
      </c>
      <c r="B72" s="25" t="s">
        <v>254</v>
      </c>
      <c r="C72" s="15">
        <v>2006</v>
      </c>
      <c r="D72" s="15" t="s">
        <v>184</v>
      </c>
      <c r="E72" s="25" t="s">
        <v>40</v>
      </c>
      <c r="F72" s="15">
        <v>433</v>
      </c>
      <c r="G72" s="15">
        <v>421</v>
      </c>
      <c r="H72" s="6">
        <v>196</v>
      </c>
      <c r="I72" s="6">
        <f t="shared" si="14"/>
        <v>1050</v>
      </c>
      <c r="J72" s="9">
        <v>1</v>
      </c>
      <c r="K72" s="6">
        <v>0</v>
      </c>
      <c r="L72" s="6">
        <v>0</v>
      </c>
      <c r="M72" s="6">
        <v>170</v>
      </c>
      <c r="N72" s="6">
        <f t="shared" si="15"/>
        <v>170</v>
      </c>
      <c r="O72" s="10">
        <v>1</v>
      </c>
      <c r="P72" s="6">
        <v>0</v>
      </c>
      <c r="Q72" s="6">
        <v>0</v>
      </c>
      <c r="R72" s="6">
        <v>0</v>
      </c>
      <c r="S72" s="6">
        <f t="shared" si="16"/>
        <v>0</v>
      </c>
      <c r="T72" s="11">
        <v>0</v>
      </c>
      <c r="U72" s="6">
        <v>0</v>
      </c>
      <c r="V72" s="6">
        <v>0</v>
      </c>
      <c r="W72" s="6">
        <v>0</v>
      </c>
      <c r="X72" s="6">
        <f t="shared" si="17"/>
        <v>0</v>
      </c>
      <c r="Y72" s="12">
        <v>0</v>
      </c>
      <c r="Z72" s="6">
        <v>0</v>
      </c>
      <c r="AA72" s="6">
        <v>0</v>
      </c>
      <c r="AB72" s="6">
        <v>0</v>
      </c>
      <c r="AC72" s="6">
        <f t="shared" si="18"/>
        <v>0</v>
      </c>
      <c r="AD72" s="9">
        <v>0</v>
      </c>
      <c r="AE72" s="10">
        <f t="shared" si="19"/>
        <v>2</v>
      </c>
    </row>
    <row r="73" spans="1:32" ht="14.25" customHeight="1" x14ac:dyDescent="0.2">
      <c r="A73" s="13">
        <v>70</v>
      </c>
      <c r="B73" s="25" t="s">
        <v>255</v>
      </c>
      <c r="C73" s="15">
        <v>2007</v>
      </c>
      <c r="D73" s="15" t="s">
        <v>184</v>
      </c>
      <c r="E73" s="25" t="s">
        <v>55</v>
      </c>
      <c r="F73" s="15">
        <v>369</v>
      </c>
      <c r="G73" s="6">
        <v>411</v>
      </c>
      <c r="H73" s="6">
        <v>183</v>
      </c>
      <c r="I73" s="6">
        <f t="shared" si="14"/>
        <v>963</v>
      </c>
      <c r="J73" s="9">
        <v>1</v>
      </c>
      <c r="K73" s="6">
        <v>315</v>
      </c>
      <c r="L73" s="6">
        <v>519</v>
      </c>
      <c r="M73" s="6">
        <v>141</v>
      </c>
      <c r="N73" s="6">
        <f t="shared" si="15"/>
        <v>975</v>
      </c>
      <c r="O73" s="10">
        <v>1</v>
      </c>
      <c r="P73" s="6">
        <v>0</v>
      </c>
      <c r="Q73" s="6">
        <v>0</v>
      </c>
      <c r="R73" s="6">
        <v>0</v>
      </c>
      <c r="S73" s="6">
        <f t="shared" si="16"/>
        <v>0</v>
      </c>
      <c r="T73" s="11">
        <v>0</v>
      </c>
      <c r="U73" s="6">
        <v>0</v>
      </c>
      <c r="V73" s="6">
        <v>0</v>
      </c>
      <c r="W73" s="6">
        <v>0</v>
      </c>
      <c r="X73" s="6">
        <f t="shared" si="17"/>
        <v>0</v>
      </c>
      <c r="Y73" s="12">
        <v>0</v>
      </c>
      <c r="Z73" s="6">
        <v>0</v>
      </c>
      <c r="AA73" s="6">
        <v>0</v>
      </c>
      <c r="AB73" s="6">
        <v>0</v>
      </c>
      <c r="AC73" s="6">
        <f t="shared" si="18"/>
        <v>0</v>
      </c>
      <c r="AD73" s="9">
        <v>0</v>
      </c>
      <c r="AE73" s="10">
        <f t="shared" si="19"/>
        <v>2</v>
      </c>
    </row>
    <row r="74" spans="1:32" ht="14.25" customHeight="1" x14ac:dyDescent="0.2">
      <c r="A74" s="13">
        <v>70</v>
      </c>
      <c r="B74" s="25" t="s">
        <v>256</v>
      </c>
      <c r="C74" s="15">
        <v>2007</v>
      </c>
      <c r="D74" s="15" t="s">
        <v>184</v>
      </c>
      <c r="E74" s="25" t="s">
        <v>23</v>
      </c>
      <c r="F74" s="15">
        <v>323</v>
      </c>
      <c r="G74" s="6">
        <v>356</v>
      </c>
      <c r="H74" s="6">
        <v>54</v>
      </c>
      <c r="I74" s="6">
        <f t="shared" si="14"/>
        <v>733</v>
      </c>
      <c r="J74" s="9">
        <v>1</v>
      </c>
      <c r="K74" s="6">
        <v>413</v>
      </c>
      <c r="L74" s="6">
        <v>436</v>
      </c>
      <c r="M74" s="6">
        <v>0</v>
      </c>
      <c r="N74" s="6">
        <f t="shared" si="15"/>
        <v>849</v>
      </c>
      <c r="O74" s="10">
        <v>1</v>
      </c>
      <c r="P74" s="6">
        <v>0</v>
      </c>
      <c r="Q74" s="6">
        <v>0</v>
      </c>
      <c r="R74" s="6">
        <v>0</v>
      </c>
      <c r="S74" s="6">
        <f t="shared" si="16"/>
        <v>0</v>
      </c>
      <c r="T74" s="11">
        <v>0</v>
      </c>
      <c r="U74" s="6">
        <v>0</v>
      </c>
      <c r="V74" s="6">
        <v>0</v>
      </c>
      <c r="W74" s="6">
        <v>0</v>
      </c>
      <c r="X74" s="6">
        <f t="shared" si="17"/>
        <v>0</v>
      </c>
      <c r="Y74" s="12">
        <v>0</v>
      </c>
      <c r="Z74" s="6">
        <v>0</v>
      </c>
      <c r="AA74" s="6">
        <v>0</v>
      </c>
      <c r="AB74" s="6">
        <v>0</v>
      </c>
      <c r="AC74" s="6">
        <f t="shared" si="18"/>
        <v>0</v>
      </c>
      <c r="AD74" s="9">
        <v>0</v>
      </c>
      <c r="AE74" s="10">
        <f t="shared" si="19"/>
        <v>2</v>
      </c>
    </row>
    <row r="75" spans="1:32" ht="14.25" customHeight="1" x14ac:dyDescent="0.2">
      <c r="A75" s="13">
        <v>70</v>
      </c>
      <c r="B75" s="25" t="s">
        <v>257</v>
      </c>
      <c r="C75" s="15">
        <v>2007</v>
      </c>
      <c r="D75" s="15" t="s">
        <v>184</v>
      </c>
      <c r="E75" s="25" t="s">
        <v>40</v>
      </c>
      <c r="F75" s="15">
        <v>448</v>
      </c>
      <c r="G75" s="15">
        <v>444</v>
      </c>
      <c r="H75" s="6">
        <v>189</v>
      </c>
      <c r="I75" s="6">
        <f t="shared" si="14"/>
        <v>1081</v>
      </c>
      <c r="J75" s="9">
        <v>1</v>
      </c>
      <c r="K75" s="6">
        <v>527</v>
      </c>
      <c r="L75" s="6">
        <v>0</v>
      </c>
      <c r="M75" s="6">
        <v>149</v>
      </c>
      <c r="N75" s="6">
        <f t="shared" si="15"/>
        <v>676</v>
      </c>
      <c r="O75" s="10">
        <v>1</v>
      </c>
      <c r="P75" s="6">
        <v>0</v>
      </c>
      <c r="Q75" s="6">
        <v>0</v>
      </c>
      <c r="R75" s="6">
        <v>0</v>
      </c>
      <c r="S75" s="6">
        <f t="shared" si="16"/>
        <v>0</v>
      </c>
      <c r="T75" s="11">
        <v>0</v>
      </c>
      <c r="U75" s="6">
        <v>0</v>
      </c>
      <c r="V75" s="6">
        <v>0</v>
      </c>
      <c r="W75" s="6">
        <v>0</v>
      </c>
      <c r="X75" s="6">
        <f t="shared" si="17"/>
        <v>0</v>
      </c>
      <c r="Y75" s="12">
        <v>0</v>
      </c>
      <c r="Z75" s="6">
        <v>0</v>
      </c>
      <c r="AA75" s="6">
        <v>0</v>
      </c>
      <c r="AB75" s="6">
        <v>0</v>
      </c>
      <c r="AC75" s="6">
        <f t="shared" si="18"/>
        <v>0</v>
      </c>
      <c r="AD75" s="9">
        <v>0</v>
      </c>
      <c r="AE75" s="10">
        <f t="shared" si="19"/>
        <v>2</v>
      </c>
    </row>
    <row r="76" spans="1:32" ht="14.25" customHeight="1" x14ac:dyDescent="0.2">
      <c r="A76" s="13">
        <v>70</v>
      </c>
      <c r="B76" s="7" t="s">
        <v>258</v>
      </c>
      <c r="C76" s="6">
        <v>2006</v>
      </c>
      <c r="D76" s="6" t="s">
        <v>184</v>
      </c>
      <c r="E76" s="24" t="s">
        <v>80</v>
      </c>
      <c r="F76" s="6">
        <v>0</v>
      </c>
      <c r="G76" s="6">
        <v>0</v>
      </c>
      <c r="H76" s="6">
        <v>0</v>
      </c>
      <c r="I76" s="6">
        <v>0</v>
      </c>
      <c r="J76" s="9">
        <v>0</v>
      </c>
      <c r="K76" s="6">
        <v>833</v>
      </c>
      <c r="L76" s="6">
        <v>0</v>
      </c>
      <c r="M76" s="6">
        <v>0</v>
      </c>
      <c r="N76" s="6">
        <f t="shared" si="15"/>
        <v>833</v>
      </c>
      <c r="O76" s="10">
        <v>1</v>
      </c>
      <c r="P76" s="6">
        <v>0</v>
      </c>
      <c r="Q76" s="6">
        <v>0</v>
      </c>
      <c r="R76" s="6">
        <v>0</v>
      </c>
      <c r="S76" s="6">
        <f t="shared" si="16"/>
        <v>0</v>
      </c>
      <c r="T76" s="11">
        <v>0</v>
      </c>
      <c r="U76" s="6">
        <v>0</v>
      </c>
      <c r="V76" s="6">
        <v>0</v>
      </c>
      <c r="W76" s="6">
        <v>0</v>
      </c>
      <c r="X76" s="6">
        <f t="shared" si="17"/>
        <v>0</v>
      </c>
      <c r="Y76" s="12">
        <v>0</v>
      </c>
      <c r="Z76" s="15">
        <v>899</v>
      </c>
      <c r="AA76" s="15">
        <v>0</v>
      </c>
      <c r="AB76" s="15">
        <v>0</v>
      </c>
      <c r="AC76" s="6">
        <f t="shared" si="18"/>
        <v>899</v>
      </c>
      <c r="AD76" s="9">
        <v>1</v>
      </c>
      <c r="AE76" s="10">
        <f t="shared" si="19"/>
        <v>2</v>
      </c>
    </row>
    <row r="77" spans="1:32" ht="14.25" customHeight="1" x14ac:dyDescent="0.2">
      <c r="A77" s="13">
        <v>70</v>
      </c>
      <c r="B77" s="7" t="s">
        <v>259</v>
      </c>
      <c r="C77" s="6">
        <v>2006</v>
      </c>
      <c r="D77" s="6" t="s">
        <v>184</v>
      </c>
      <c r="E77" s="24" t="s">
        <v>30</v>
      </c>
      <c r="F77" s="6">
        <v>0</v>
      </c>
      <c r="G77" s="6">
        <v>0</v>
      </c>
      <c r="H77" s="6">
        <v>0</v>
      </c>
      <c r="I77" s="6">
        <v>0</v>
      </c>
      <c r="J77" s="9">
        <v>0</v>
      </c>
      <c r="K77" s="6">
        <v>0</v>
      </c>
      <c r="L77" s="6">
        <v>0</v>
      </c>
      <c r="M77" s="6">
        <v>0</v>
      </c>
      <c r="N77" s="6">
        <f t="shared" si="15"/>
        <v>0</v>
      </c>
      <c r="O77" s="10">
        <v>0</v>
      </c>
      <c r="P77" s="6">
        <v>0</v>
      </c>
      <c r="Q77" s="6">
        <v>0</v>
      </c>
      <c r="R77" s="6">
        <v>0</v>
      </c>
      <c r="S77" s="6">
        <f t="shared" si="16"/>
        <v>0</v>
      </c>
      <c r="T77" s="11">
        <v>0</v>
      </c>
      <c r="U77" s="6">
        <v>407</v>
      </c>
      <c r="V77" s="6">
        <v>0</v>
      </c>
      <c r="W77" s="6">
        <v>321</v>
      </c>
      <c r="X77" s="6">
        <f t="shared" si="17"/>
        <v>728</v>
      </c>
      <c r="Y77" s="12">
        <v>1</v>
      </c>
      <c r="Z77" s="15">
        <v>398</v>
      </c>
      <c r="AA77" s="15">
        <v>416</v>
      </c>
      <c r="AB77" s="15">
        <v>439</v>
      </c>
      <c r="AC77" s="6">
        <f t="shared" si="18"/>
        <v>1253</v>
      </c>
      <c r="AD77" s="9">
        <v>1</v>
      </c>
      <c r="AE77" s="10">
        <f t="shared" si="19"/>
        <v>2</v>
      </c>
      <c r="AF77" s="4"/>
    </row>
    <row r="78" spans="1:32" ht="14.25" customHeight="1" x14ac:dyDescent="0.2">
      <c r="A78" s="13">
        <v>76</v>
      </c>
      <c r="B78" s="25" t="s">
        <v>260</v>
      </c>
      <c r="C78" s="15">
        <v>2006</v>
      </c>
      <c r="D78" s="15" t="s">
        <v>184</v>
      </c>
      <c r="E78" s="25" t="s">
        <v>86</v>
      </c>
      <c r="F78" s="15">
        <v>543</v>
      </c>
      <c r="G78" s="15">
        <v>393</v>
      </c>
      <c r="H78" s="6">
        <v>0</v>
      </c>
      <c r="I78" s="6">
        <f t="shared" ref="I78:I96" si="20">SUM(F78:H78)</f>
        <v>936</v>
      </c>
      <c r="J78" s="9">
        <v>1</v>
      </c>
      <c r="K78" s="6">
        <v>0</v>
      </c>
      <c r="L78" s="6">
        <v>0</v>
      </c>
      <c r="M78" s="6">
        <v>0</v>
      </c>
      <c r="N78" s="6">
        <f t="shared" si="15"/>
        <v>0</v>
      </c>
      <c r="O78" s="10">
        <v>0</v>
      </c>
      <c r="P78" s="15">
        <v>0</v>
      </c>
      <c r="Q78" s="6">
        <v>0</v>
      </c>
      <c r="R78" s="6">
        <v>0</v>
      </c>
      <c r="S78" s="6">
        <f t="shared" si="16"/>
        <v>0</v>
      </c>
      <c r="T78" s="11">
        <v>0</v>
      </c>
      <c r="U78" s="6">
        <v>0</v>
      </c>
      <c r="V78" s="6">
        <v>0</v>
      </c>
      <c r="W78" s="6">
        <v>0</v>
      </c>
      <c r="X78" s="6">
        <f t="shared" si="17"/>
        <v>0</v>
      </c>
      <c r="Y78" s="12">
        <v>0</v>
      </c>
      <c r="Z78" s="6">
        <v>0</v>
      </c>
      <c r="AA78" s="6">
        <v>0</v>
      </c>
      <c r="AB78" s="6">
        <v>0</v>
      </c>
      <c r="AC78" s="6">
        <f t="shared" si="18"/>
        <v>0</v>
      </c>
      <c r="AD78" s="9">
        <v>0</v>
      </c>
      <c r="AE78" s="10">
        <f t="shared" si="19"/>
        <v>1</v>
      </c>
    </row>
    <row r="79" spans="1:32" ht="14.25" customHeight="1" x14ac:dyDescent="0.2">
      <c r="A79" s="13">
        <v>76</v>
      </c>
      <c r="B79" s="25" t="s">
        <v>261</v>
      </c>
      <c r="C79" s="15">
        <v>2006</v>
      </c>
      <c r="D79" s="15" t="s">
        <v>184</v>
      </c>
      <c r="E79" s="25" t="s">
        <v>23</v>
      </c>
      <c r="F79" s="15">
        <v>478</v>
      </c>
      <c r="G79" s="15">
        <v>335</v>
      </c>
      <c r="H79" s="6">
        <v>189</v>
      </c>
      <c r="I79" s="6">
        <f t="shared" si="20"/>
        <v>1002</v>
      </c>
      <c r="J79" s="9">
        <v>1</v>
      </c>
      <c r="K79" s="6">
        <v>0</v>
      </c>
      <c r="L79" s="6">
        <v>0</v>
      </c>
      <c r="M79" s="6">
        <v>0</v>
      </c>
      <c r="N79" s="6">
        <f t="shared" si="15"/>
        <v>0</v>
      </c>
      <c r="O79" s="10">
        <v>0</v>
      </c>
      <c r="P79" s="15">
        <v>0</v>
      </c>
      <c r="Q79" s="6">
        <v>0</v>
      </c>
      <c r="R79" s="6">
        <v>0</v>
      </c>
      <c r="S79" s="6">
        <f t="shared" si="16"/>
        <v>0</v>
      </c>
      <c r="T79" s="11">
        <v>0</v>
      </c>
      <c r="U79" s="6">
        <v>0</v>
      </c>
      <c r="V79" s="6">
        <v>0</v>
      </c>
      <c r="W79" s="6">
        <v>0</v>
      </c>
      <c r="X79" s="6">
        <f t="shared" si="17"/>
        <v>0</v>
      </c>
      <c r="Y79" s="12">
        <v>0</v>
      </c>
      <c r="Z79" s="6">
        <v>0</v>
      </c>
      <c r="AA79" s="6">
        <v>0</v>
      </c>
      <c r="AB79" s="6">
        <v>0</v>
      </c>
      <c r="AC79" s="6">
        <f t="shared" si="18"/>
        <v>0</v>
      </c>
      <c r="AD79" s="9">
        <v>0</v>
      </c>
      <c r="AE79" s="10">
        <f t="shared" si="19"/>
        <v>1</v>
      </c>
    </row>
    <row r="80" spans="1:32" ht="14.25" customHeight="1" x14ac:dyDescent="0.2">
      <c r="A80" s="13">
        <v>76</v>
      </c>
      <c r="B80" s="25" t="s">
        <v>262</v>
      </c>
      <c r="C80" s="15">
        <v>2006</v>
      </c>
      <c r="D80" s="15" t="s">
        <v>184</v>
      </c>
      <c r="E80" s="25" t="s">
        <v>55</v>
      </c>
      <c r="F80" s="15">
        <v>431</v>
      </c>
      <c r="G80" s="15">
        <v>395</v>
      </c>
      <c r="H80" s="6">
        <v>196</v>
      </c>
      <c r="I80" s="6">
        <f t="shared" si="20"/>
        <v>1022</v>
      </c>
      <c r="J80" s="9">
        <v>1</v>
      </c>
      <c r="K80" s="6">
        <v>0</v>
      </c>
      <c r="L80" s="6">
        <v>0</v>
      </c>
      <c r="M80" s="6">
        <v>0</v>
      </c>
      <c r="N80" s="6">
        <f t="shared" si="15"/>
        <v>0</v>
      </c>
      <c r="O80" s="10">
        <v>0</v>
      </c>
      <c r="P80" s="6">
        <v>0</v>
      </c>
      <c r="Q80" s="6">
        <v>0</v>
      </c>
      <c r="R80" s="6">
        <v>0</v>
      </c>
      <c r="S80" s="6">
        <f t="shared" si="16"/>
        <v>0</v>
      </c>
      <c r="T80" s="11">
        <v>0</v>
      </c>
      <c r="U80" s="6">
        <v>0</v>
      </c>
      <c r="V80" s="6">
        <v>0</v>
      </c>
      <c r="W80" s="6">
        <v>0</v>
      </c>
      <c r="X80" s="6">
        <f t="shared" si="17"/>
        <v>0</v>
      </c>
      <c r="Y80" s="12">
        <v>0</v>
      </c>
      <c r="Z80" s="6">
        <v>0</v>
      </c>
      <c r="AA80" s="6">
        <v>0</v>
      </c>
      <c r="AB80" s="6">
        <v>0</v>
      </c>
      <c r="AC80" s="6">
        <f t="shared" si="18"/>
        <v>0</v>
      </c>
      <c r="AD80" s="9">
        <v>0</v>
      </c>
      <c r="AE80" s="10">
        <f t="shared" si="19"/>
        <v>1</v>
      </c>
    </row>
    <row r="81" spans="1:31" ht="14.25" customHeight="1" x14ac:dyDescent="0.2">
      <c r="A81" s="13">
        <v>76</v>
      </c>
      <c r="B81" s="25" t="s">
        <v>263</v>
      </c>
      <c r="C81" s="15">
        <v>2007</v>
      </c>
      <c r="D81" s="15" t="s">
        <v>184</v>
      </c>
      <c r="E81" s="25" t="s">
        <v>55</v>
      </c>
      <c r="F81" s="15">
        <v>0</v>
      </c>
      <c r="G81" s="6">
        <v>484</v>
      </c>
      <c r="H81" s="6">
        <v>0</v>
      </c>
      <c r="I81" s="6">
        <f t="shared" si="20"/>
        <v>484</v>
      </c>
      <c r="J81" s="9">
        <v>1</v>
      </c>
      <c r="K81" s="6">
        <v>0</v>
      </c>
      <c r="L81" s="6">
        <v>0</v>
      </c>
      <c r="M81" s="6">
        <v>0</v>
      </c>
      <c r="N81" s="6">
        <f t="shared" si="15"/>
        <v>0</v>
      </c>
      <c r="O81" s="10">
        <v>0</v>
      </c>
      <c r="P81" s="6">
        <v>0</v>
      </c>
      <c r="Q81" s="6">
        <v>0</v>
      </c>
      <c r="R81" s="6">
        <v>0</v>
      </c>
      <c r="S81" s="6">
        <f t="shared" si="16"/>
        <v>0</v>
      </c>
      <c r="T81" s="11">
        <v>0</v>
      </c>
      <c r="U81" s="6">
        <v>0</v>
      </c>
      <c r="V81" s="6">
        <v>0</v>
      </c>
      <c r="W81" s="6">
        <v>0</v>
      </c>
      <c r="X81" s="6">
        <f t="shared" si="17"/>
        <v>0</v>
      </c>
      <c r="Y81" s="12">
        <v>0</v>
      </c>
      <c r="Z81" s="6">
        <v>0</v>
      </c>
      <c r="AA81" s="6">
        <v>0</v>
      </c>
      <c r="AB81" s="6">
        <v>0</v>
      </c>
      <c r="AC81" s="6">
        <f t="shared" si="18"/>
        <v>0</v>
      </c>
      <c r="AD81" s="9">
        <v>0</v>
      </c>
      <c r="AE81" s="10">
        <f t="shared" si="19"/>
        <v>1</v>
      </c>
    </row>
    <row r="82" spans="1:31" ht="14.25" customHeight="1" x14ac:dyDescent="0.2">
      <c r="A82" s="13">
        <v>76</v>
      </c>
      <c r="B82" s="7" t="s">
        <v>264</v>
      </c>
      <c r="C82" s="15">
        <v>2007</v>
      </c>
      <c r="D82" s="15" t="s">
        <v>184</v>
      </c>
      <c r="E82" s="59" t="s">
        <v>116</v>
      </c>
      <c r="F82" s="15">
        <v>0</v>
      </c>
      <c r="G82" s="15">
        <v>0</v>
      </c>
      <c r="H82" s="6">
        <v>0</v>
      </c>
      <c r="I82" s="6">
        <f t="shared" si="20"/>
        <v>0</v>
      </c>
      <c r="J82" s="9">
        <v>0</v>
      </c>
      <c r="K82" s="6">
        <v>0</v>
      </c>
      <c r="L82" s="6">
        <v>0</v>
      </c>
      <c r="M82" s="6">
        <v>0</v>
      </c>
      <c r="N82" s="6">
        <f t="shared" si="15"/>
        <v>0</v>
      </c>
      <c r="O82" s="10">
        <v>0</v>
      </c>
      <c r="P82" s="6">
        <v>589</v>
      </c>
      <c r="Q82" s="6">
        <v>388</v>
      </c>
      <c r="R82" s="6">
        <v>174</v>
      </c>
      <c r="S82" s="6">
        <f t="shared" si="16"/>
        <v>1151</v>
      </c>
      <c r="T82" s="11">
        <v>1</v>
      </c>
      <c r="U82" s="6">
        <v>0</v>
      </c>
      <c r="V82" s="6">
        <v>0</v>
      </c>
      <c r="W82" s="6">
        <v>0</v>
      </c>
      <c r="X82" s="6">
        <f t="shared" si="17"/>
        <v>0</v>
      </c>
      <c r="Y82" s="12">
        <v>0</v>
      </c>
      <c r="Z82" s="6">
        <v>0</v>
      </c>
      <c r="AA82" s="6">
        <v>0</v>
      </c>
      <c r="AB82" s="6">
        <v>0</v>
      </c>
      <c r="AC82" s="6">
        <f t="shared" si="18"/>
        <v>0</v>
      </c>
      <c r="AD82" s="9">
        <v>0</v>
      </c>
      <c r="AE82" s="10">
        <f t="shared" si="19"/>
        <v>1</v>
      </c>
    </row>
    <row r="83" spans="1:31" ht="14.25" customHeight="1" x14ac:dyDescent="0.2">
      <c r="A83" s="13">
        <v>76</v>
      </c>
      <c r="B83" s="7" t="s">
        <v>265</v>
      </c>
      <c r="C83" s="15">
        <v>2007</v>
      </c>
      <c r="D83" s="15" t="s">
        <v>184</v>
      </c>
      <c r="E83" s="59" t="s">
        <v>236</v>
      </c>
      <c r="F83" s="15">
        <v>0</v>
      </c>
      <c r="G83" s="15">
        <v>0</v>
      </c>
      <c r="H83" s="6">
        <v>0</v>
      </c>
      <c r="I83" s="6">
        <f t="shared" si="20"/>
        <v>0</v>
      </c>
      <c r="J83" s="9">
        <v>0</v>
      </c>
      <c r="K83" s="6">
        <v>0</v>
      </c>
      <c r="L83" s="6">
        <v>0</v>
      </c>
      <c r="M83" s="6">
        <v>0</v>
      </c>
      <c r="N83" s="6">
        <f t="shared" si="15"/>
        <v>0</v>
      </c>
      <c r="O83" s="10">
        <v>0</v>
      </c>
      <c r="P83" s="6">
        <v>361</v>
      </c>
      <c r="Q83" s="6">
        <v>370</v>
      </c>
      <c r="R83" s="6">
        <v>264</v>
      </c>
      <c r="S83" s="6">
        <f t="shared" si="16"/>
        <v>995</v>
      </c>
      <c r="T83" s="11">
        <v>1</v>
      </c>
      <c r="U83" s="6">
        <v>0</v>
      </c>
      <c r="V83" s="6">
        <v>0</v>
      </c>
      <c r="W83" s="6">
        <v>0</v>
      </c>
      <c r="X83" s="6">
        <f t="shared" si="17"/>
        <v>0</v>
      </c>
      <c r="Y83" s="12">
        <v>0</v>
      </c>
      <c r="Z83" s="6">
        <v>0</v>
      </c>
      <c r="AA83" s="6">
        <v>0</v>
      </c>
      <c r="AB83" s="6">
        <v>0</v>
      </c>
      <c r="AC83" s="6">
        <f t="shared" si="18"/>
        <v>0</v>
      </c>
      <c r="AD83" s="9">
        <v>0</v>
      </c>
      <c r="AE83" s="10">
        <f t="shared" si="19"/>
        <v>1</v>
      </c>
    </row>
    <row r="84" spans="1:31" ht="14.25" customHeight="1" x14ac:dyDescent="0.2">
      <c r="A84" s="13">
        <v>76</v>
      </c>
      <c r="B84" s="25" t="s">
        <v>266</v>
      </c>
      <c r="C84" s="15">
        <v>2007</v>
      </c>
      <c r="D84" s="15" t="s">
        <v>184</v>
      </c>
      <c r="E84" s="25" t="s">
        <v>30</v>
      </c>
      <c r="F84" s="15">
        <v>446</v>
      </c>
      <c r="G84" s="15">
        <v>388</v>
      </c>
      <c r="H84" s="6">
        <v>0</v>
      </c>
      <c r="I84" s="6">
        <f t="shared" si="20"/>
        <v>834</v>
      </c>
      <c r="J84" s="9">
        <v>1</v>
      </c>
      <c r="K84" s="6">
        <v>0</v>
      </c>
      <c r="L84" s="6">
        <v>0</v>
      </c>
      <c r="M84" s="6">
        <v>0</v>
      </c>
      <c r="N84" s="6">
        <f t="shared" si="15"/>
        <v>0</v>
      </c>
      <c r="O84" s="10">
        <v>0</v>
      </c>
      <c r="P84" s="6">
        <v>0</v>
      </c>
      <c r="Q84" s="6">
        <v>0</v>
      </c>
      <c r="R84" s="6">
        <v>0</v>
      </c>
      <c r="S84" s="6">
        <f t="shared" si="16"/>
        <v>0</v>
      </c>
      <c r="T84" s="11">
        <v>0</v>
      </c>
      <c r="U84" s="6">
        <v>0</v>
      </c>
      <c r="V84" s="6">
        <v>0</v>
      </c>
      <c r="W84" s="6">
        <v>0</v>
      </c>
      <c r="X84" s="6">
        <f t="shared" si="17"/>
        <v>0</v>
      </c>
      <c r="Y84" s="12">
        <v>0</v>
      </c>
      <c r="Z84" s="6">
        <v>0</v>
      </c>
      <c r="AA84" s="6">
        <v>0</v>
      </c>
      <c r="AB84" s="6">
        <v>0</v>
      </c>
      <c r="AC84" s="6">
        <f t="shared" si="18"/>
        <v>0</v>
      </c>
      <c r="AD84" s="9">
        <v>0</v>
      </c>
      <c r="AE84" s="10">
        <f t="shared" si="19"/>
        <v>1</v>
      </c>
    </row>
    <row r="85" spans="1:31" ht="14.25" customHeight="1" x14ac:dyDescent="0.2">
      <c r="A85" s="13">
        <v>76</v>
      </c>
      <c r="B85" s="25" t="s">
        <v>267</v>
      </c>
      <c r="C85" s="15">
        <v>2006</v>
      </c>
      <c r="D85" s="15" t="s">
        <v>184</v>
      </c>
      <c r="E85" s="25" t="s">
        <v>80</v>
      </c>
      <c r="F85" s="15">
        <v>319</v>
      </c>
      <c r="G85" s="6">
        <v>430</v>
      </c>
      <c r="H85" s="6">
        <v>0</v>
      </c>
      <c r="I85" s="6">
        <f t="shared" si="20"/>
        <v>749</v>
      </c>
      <c r="J85" s="9">
        <v>1</v>
      </c>
      <c r="K85" s="6">
        <v>0</v>
      </c>
      <c r="L85" s="6">
        <v>0</v>
      </c>
      <c r="M85" s="6">
        <v>0</v>
      </c>
      <c r="N85" s="6">
        <f t="shared" si="15"/>
        <v>0</v>
      </c>
      <c r="O85" s="10">
        <v>0</v>
      </c>
      <c r="P85" s="6">
        <v>0</v>
      </c>
      <c r="Q85" s="6">
        <v>0</v>
      </c>
      <c r="R85" s="6">
        <v>0</v>
      </c>
      <c r="S85" s="6">
        <f t="shared" si="16"/>
        <v>0</v>
      </c>
      <c r="T85" s="11">
        <v>0</v>
      </c>
      <c r="U85" s="6">
        <v>0</v>
      </c>
      <c r="V85" s="6">
        <v>0</v>
      </c>
      <c r="W85" s="6">
        <v>0</v>
      </c>
      <c r="X85" s="6">
        <f t="shared" si="17"/>
        <v>0</v>
      </c>
      <c r="Y85" s="12">
        <v>0</v>
      </c>
      <c r="Z85" s="6">
        <v>0</v>
      </c>
      <c r="AA85" s="6">
        <v>0</v>
      </c>
      <c r="AB85" s="6">
        <v>0</v>
      </c>
      <c r="AC85" s="6">
        <f t="shared" si="18"/>
        <v>0</v>
      </c>
      <c r="AD85" s="9">
        <v>0</v>
      </c>
      <c r="AE85" s="10">
        <f t="shared" si="19"/>
        <v>1</v>
      </c>
    </row>
    <row r="86" spans="1:31" ht="14.25" customHeight="1" x14ac:dyDescent="0.2">
      <c r="A86" s="13">
        <v>76</v>
      </c>
      <c r="B86" s="25" t="s">
        <v>268</v>
      </c>
      <c r="C86" s="15">
        <v>2006</v>
      </c>
      <c r="D86" s="15" t="s">
        <v>184</v>
      </c>
      <c r="E86" s="25" t="s">
        <v>23</v>
      </c>
      <c r="F86" s="15">
        <v>0</v>
      </c>
      <c r="G86" s="6">
        <v>393</v>
      </c>
      <c r="H86" s="6">
        <v>0</v>
      </c>
      <c r="I86" s="6">
        <f t="shared" si="20"/>
        <v>393</v>
      </c>
      <c r="J86" s="9">
        <v>1</v>
      </c>
      <c r="K86" s="6">
        <v>0</v>
      </c>
      <c r="L86" s="6">
        <v>0</v>
      </c>
      <c r="M86" s="6">
        <v>0</v>
      </c>
      <c r="N86" s="6">
        <f t="shared" si="15"/>
        <v>0</v>
      </c>
      <c r="O86" s="10">
        <v>0</v>
      </c>
      <c r="P86" s="6">
        <v>0</v>
      </c>
      <c r="Q86" s="6">
        <v>0</v>
      </c>
      <c r="R86" s="6">
        <v>0</v>
      </c>
      <c r="S86" s="6">
        <f t="shared" si="16"/>
        <v>0</v>
      </c>
      <c r="T86" s="11">
        <v>0</v>
      </c>
      <c r="U86" s="6">
        <v>0</v>
      </c>
      <c r="V86" s="6">
        <v>0</v>
      </c>
      <c r="W86" s="6">
        <v>0</v>
      </c>
      <c r="X86" s="6">
        <f t="shared" si="17"/>
        <v>0</v>
      </c>
      <c r="Y86" s="12">
        <v>0</v>
      </c>
      <c r="Z86" s="6">
        <v>0</v>
      </c>
      <c r="AA86" s="6">
        <v>0</v>
      </c>
      <c r="AB86" s="6">
        <v>0</v>
      </c>
      <c r="AC86" s="6">
        <f t="shared" si="18"/>
        <v>0</v>
      </c>
      <c r="AD86" s="9">
        <v>0</v>
      </c>
      <c r="AE86" s="10">
        <f t="shared" si="19"/>
        <v>1</v>
      </c>
    </row>
    <row r="87" spans="1:31" ht="14.25" customHeight="1" x14ac:dyDescent="0.2">
      <c r="A87" s="13">
        <v>76</v>
      </c>
      <c r="B87" s="7" t="s">
        <v>269</v>
      </c>
      <c r="C87" s="15">
        <v>2006</v>
      </c>
      <c r="D87" s="15" t="s">
        <v>184</v>
      </c>
      <c r="E87" s="59" t="s">
        <v>74</v>
      </c>
      <c r="F87" s="15">
        <v>0</v>
      </c>
      <c r="G87" s="15">
        <v>402</v>
      </c>
      <c r="H87" s="6">
        <v>0</v>
      </c>
      <c r="I87" s="6">
        <f t="shared" si="20"/>
        <v>402</v>
      </c>
      <c r="J87" s="9">
        <v>1</v>
      </c>
      <c r="K87" s="6">
        <v>0</v>
      </c>
      <c r="L87" s="6">
        <v>0</v>
      </c>
      <c r="M87" s="6">
        <v>0</v>
      </c>
      <c r="N87" s="6">
        <f t="shared" si="15"/>
        <v>0</v>
      </c>
      <c r="O87" s="10">
        <v>0</v>
      </c>
      <c r="P87" s="6">
        <v>0</v>
      </c>
      <c r="Q87" s="6">
        <v>0</v>
      </c>
      <c r="R87" s="6">
        <v>0</v>
      </c>
      <c r="S87" s="6">
        <f t="shared" si="16"/>
        <v>0</v>
      </c>
      <c r="T87" s="11">
        <v>0</v>
      </c>
      <c r="U87" s="6">
        <v>0</v>
      </c>
      <c r="V87" s="6">
        <v>0</v>
      </c>
      <c r="W87" s="6">
        <v>0</v>
      </c>
      <c r="X87" s="6">
        <f t="shared" si="17"/>
        <v>0</v>
      </c>
      <c r="Y87" s="12">
        <v>0</v>
      </c>
      <c r="Z87" s="6">
        <v>0</v>
      </c>
      <c r="AA87" s="6">
        <v>0</v>
      </c>
      <c r="AB87" s="6">
        <v>0</v>
      </c>
      <c r="AC87" s="6">
        <f t="shared" si="18"/>
        <v>0</v>
      </c>
      <c r="AD87" s="9">
        <v>0</v>
      </c>
      <c r="AE87" s="10">
        <f t="shared" si="19"/>
        <v>1</v>
      </c>
    </row>
    <row r="88" spans="1:31" ht="14.25" customHeight="1" x14ac:dyDescent="0.2">
      <c r="A88" s="13">
        <v>76</v>
      </c>
      <c r="B88" s="7" t="s">
        <v>270</v>
      </c>
      <c r="C88" s="15">
        <v>2006</v>
      </c>
      <c r="D88" s="15" t="s">
        <v>184</v>
      </c>
      <c r="E88" s="59" t="s">
        <v>74</v>
      </c>
      <c r="F88" s="15">
        <v>0</v>
      </c>
      <c r="G88" s="15">
        <v>411</v>
      </c>
      <c r="H88" s="6">
        <v>237</v>
      </c>
      <c r="I88" s="6">
        <f t="shared" si="20"/>
        <v>648</v>
      </c>
      <c r="J88" s="9">
        <v>1</v>
      </c>
      <c r="K88" s="6">
        <v>0</v>
      </c>
      <c r="L88" s="6">
        <v>0</v>
      </c>
      <c r="M88" s="6">
        <v>0</v>
      </c>
      <c r="N88" s="6">
        <f t="shared" si="15"/>
        <v>0</v>
      </c>
      <c r="O88" s="10">
        <v>0</v>
      </c>
      <c r="P88" s="6">
        <v>0</v>
      </c>
      <c r="Q88" s="6">
        <v>0</v>
      </c>
      <c r="R88" s="6">
        <v>0</v>
      </c>
      <c r="S88" s="6">
        <f t="shared" si="16"/>
        <v>0</v>
      </c>
      <c r="T88" s="11">
        <v>0</v>
      </c>
      <c r="U88" s="6">
        <v>0</v>
      </c>
      <c r="V88" s="6">
        <v>0</v>
      </c>
      <c r="W88" s="6">
        <v>0</v>
      </c>
      <c r="X88" s="6">
        <f t="shared" si="17"/>
        <v>0</v>
      </c>
      <c r="Y88" s="12">
        <v>0</v>
      </c>
      <c r="Z88" s="6">
        <v>0</v>
      </c>
      <c r="AA88" s="6">
        <v>0</v>
      </c>
      <c r="AB88" s="6">
        <v>0</v>
      </c>
      <c r="AC88" s="6">
        <f t="shared" si="18"/>
        <v>0</v>
      </c>
      <c r="AD88" s="9">
        <v>0</v>
      </c>
      <c r="AE88" s="10">
        <f t="shared" si="19"/>
        <v>1</v>
      </c>
    </row>
    <row r="89" spans="1:31" ht="14.25" customHeight="1" x14ac:dyDescent="0.2">
      <c r="A89" s="13">
        <v>76</v>
      </c>
      <c r="B89" s="7" t="s">
        <v>271</v>
      </c>
      <c r="C89" s="15">
        <v>2006</v>
      </c>
      <c r="D89" s="15" t="s">
        <v>184</v>
      </c>
      <c r="E89" s="59" t="s">
        <v>74</v>
      </c>
      <c r="F89" s="15">
        <v>0</v>
      </c>
      <c r="G89" s="15">
        <v>367</v>
      </c>
      <c r="H89" s="6">
        <v>0</v>
      </c>
      <c r="I89" s="6">
        <f t="shared" si="20"/>
        <v>367</v>
      </c>
      <c r="J89" s="9">
        <v>1</v>
      </c>
      <c r="K89" s="6">
        <v>0</v>
      </c>
      <c r="L89" s="6">
        <v>0</v>
      </c>
      <c r="M89" s="6">
        <v>0</v>
      </c>
      <c r="N89" s="6">
        <f t="shared" si="15"/>
        <v>0</v>
      </c>
      <c r="O89" s="10">
        <v>0</v>
      </c>
      <c r="P89" s="6">
        <v>0</v>
      </c>
      <c r="Q89" s="6">
        <v>0</v>
      </c>
      <c r="R89" s="6">
        <v>0</v>
      </c>
      <c r="S89" s="6">
        <f t="shared" si="16"/>
        <v>0</v>
      </c>
      <c r="T89" s="11">
        <v>0</v>
      </c>
      <c r="U89" s="6">
        <v>0</v>
      </c>
      <c r="V89" s="6">
        <v>0</v>
      </c>
      <c r="W89" s="6">
        <v>0</v>
      </c>
      <c r="X89" s="6">
        <f t="shared" si="17"/>
        <v>0</v>
      </c>
      <c r="Y89" s="12">
        <v>0</v>
      </c>
      <c r="Z89" s="6">
        <v>0</v>
      </c>
      <c r="AA89" s="6">
        <v>0</v>
      </c>
      <c r="AB89" s="6">
        <v>0</v>
      </c>
      <c r="AC89" s="6">
        <f t="shared" si="18"/>
        <v>0</v>
      </c>
      <c r="AD89" s="9">
        <v>0</v>
      </c>
      <c r="AE89" s="10">
        <f t="shared" si="19"/>
        <v>1</v>
      </c>
    </row>
    <row r="90" spans="1:31" ht="14.25" customHeight="1" x14ac:dyDescent="0.2">
      <c r="A90" s="13">
        <v>76</v>
      </c>
      <c r="B90" s="25" t="s">
        <v>272</v>
      </c>
      <c r="C90" s="15">
        <v>2006</v>
      </c>
      <c r="D90" s="15" t="s">
        <v>184</v>
      </c>
      <c r="E90" s="25" t="s">
        <v>40</v>
      </c>
      <c r="F90" s="15">
        <v>439</v>
      </c>
      <c r="G90" s="6">
        <v>428</v>
      </c>
      <c r="H90" s="6">
        <v>144</v>
      </c>
      <c r="I90" s="6">
        <f t="shared" si="20"/>
        <v>1011</v>
      </c>
      <c r="J90" s="9">
        <v>1</v>
      </c>
      <c r="K90" s="6">
        <v>0</v>
      </c>
      <c r="L90" s="6">
        <v>0</v>
      </c>
      <c r="M90" s="6">
        <v>0</v>
      </c>
      <c r="N90" s="6">
        <f t="shared" si="15"/>
        <v>0</v>
      </c>
      <c r="O90" s="10">
        <v>0</v>
      </c>
      <c r="P90" s="15">
        <v>0</v>
      </c>
      <c r="Q90" s="6">
        <v>0</v>
      </c>
      <c r="R90" s="6">
        <v>0</v>
      </c>
      <c r="S90" s="6">
        <f t="shared" si="16"/>
        <v>0</v>
      </c>
      <c r="T90" s="11">
        <v>0</v>
      </c>
      <c r="U90" s="6">
        <v>0</v>
      </c>
      <c r="V90" s="6">
        <v>0</v>
      </c>
      <c r="W90" s="6">
        <v>0</v>
      </c>
      <c r="X90" s="6">
        <f t="shared" si="17"/>
        <v>0</v>
      </c>
      <c r="Y90" s="12">
        <v>0</v>
      </c>
      <c r="Z90" s="6">
        <v>0</v>
      </c>
      <c r="AA90" s="6">
        <v>0</v>
      </c>
      <c r="AB90" s="6">
        <v>0</v>
      </c>
      <c r="AC90" s="6">
        <f t="shared" si="18"/>
        <v>0</v>
      </c>
      <c r="AD90" s="9">
        <v>0</v>
      </c>
      <c r="AE90" s="10">
        <f t="shared" si="19"/>
        <v>1</v>
      </c>
    </row>
    <row r="91" spans="1:31" ht="14.25" customHeight="1" x14ac:dyDescent="0.2">
      <c r="A91" s="13">
        <v>76</v>
      </c>
      <c r="B91" s="25" t="s">
        <v>273</v>
      </c>
      <c r="C91" s="15">
        <v>2006</v>
      </c>
      <c r="D91" s="15" t="s">
        <v>184</v>
      </c>
      <c r="E91" s="25" t="s">
        <v>55</v>
      </c>
      <c r="F91" s="15">
        <v>354</v>
      </c>
      <c r="G91" s="6">
        <v>425</v>
      </c>
      <c r="H91" s="6">
        <v>197</v>
      </c>
      <c r="I91" s="6">
        <f t="shared" si="20"/>
        <v>976</v>
      </c>
      <c r="J91" s="9">
        <v>1</v>
      </c>
      <c r="K91" s="6">
        <v>0</v>
      </c>
      <c r="L91" s="6">
        <v>0</v>
      </c>
      <c r="M91" s="6">
        <v>0</v>
      </c>
      <c r="N91" s="6">
        <f t="shared" si="15"/>
        <v>0</v>
      </c>
      <c r="O91" s="10">
        <v>0</v>
      </c>
      <c r="P91" s="15">
        <v>0</v>
      </c>
      <c r="Q91" s="6">
        <v>0</v>
      </c>
      <c r="R91" s="6">
        <v>0</v>
      </c>
      <c r="S91" s="6">
        <f t="shared" si="16"/>
        <v>0</v>
      </c>
      <c r="T91" s="11">
        <v>0</v>
      </c>
      <c r="U91" s="6">
        <v>0</v>
      </c>
      <c r="V91" s="6">
        <v>0</v>
      </c>
      <c r="W91" s="6">
        <v>0</v>
      </c>
      <c r="X91" s="6">
        <f t="shared" si="17"/>
        <v>0</v>
      </c>
      <c r="Y91" s="12">
        <v>0</v>
      </c>
      <c r="Z91" s="6">
        <v>0</v>
      </c>
      <c r="AA91" s="6">
        <v>0</v>
      </c>
      <c r="AB91" s="6">
        <v>0</v>
      </c>
      <c r="AC91" s="6">
        <f t="shared" si="18"/>
        <v>0</v>
      </c>
      <c r="AD91" s="9">
        <v>0</v>
      </c>
      <c r="AE91" s="10">
        <f t="shared" si="19"/>
        <v>1</v>
      </c>
    </row>
    <row r="92" spans="1:31" ht="14.25" customHeight="1" x14ac:dyDescent="0.2">
      <c r="A92" s="13">
        <v>76</v>
      </c>
      <c r="B92" s="7" t="s">
        <v>274</v>
      </c>
      <c r="C92" s="15">
        <v>2007</v>
      </c>
      <c r="D92" s="15" t="s">
        <v>184</v>
      </c>
      <c r="E92" s="59" t="s">
        <v>74</v>
      </c>
      <c r="F92" s="15">
        <v>0</v>
      </c>
      <c r="G92" s="15">
        <v>0</v>
      </c>
      <c r="H92" s="6">
        <v>244</v>
      </c>
      <c r="I92" s="6">
        <f t="shared" si="20"/>
        <v>244</v>
      </c>
      <c r="J92" s="9">
        <v>1</v>
      </c>
      <c r="K92" s="6">
        <v>0</v>
      </c>
      <c r="L92" s="6">
        <v>0</v>
      </c>
      <c r="M92" s="6">
        <v>0</v>
      </c>
      <c r="N92" s="6">
        <f t="shared" si="15"/>
        <v>0</v>
      </c>
      <c r="O92" s="10">
        <v>0</v>
      </c>
      <c r="P92" s="15">
        <v>0</v>
      </c>
      <c r="Q92" s="6">
        <v>0</v>
      </c>
      <c r="R92" s="6">
        <v>0</v>
      </c>
      <c r="S92" s="6">
        <f t="shared" si="16"/>
        <v>0</v>
      </c>
      <c r="T92" s="11">
        <v>0</v>
      </c>
      <c r="U92" s="6">
        <v>0</v>
      </c>
      <c r="V92" s="6">
        <v>0</v>
      </c>
      <c r="W92" s="6">
        <v>0</v>
      </c>
      <c r="X92" s="6">
        <f t="shared" si="17"/>
        <v>0</v>
      </c>
      <c r="Y92" s="12">
        <v>0</v>
      </c>
      <c r="Z92" s="6">
        <v>0</v>
      </c>
      <c r="AA92" s="6">
        <v>0</v>
      </c>
      <c r="AB92" s="6">
        <v>0</v>
      </c>
      <c r="AC92" s="6">
        <f t="shared" si="18"/>
        <v>0</v>
      </c>
      <c r="AD92" s="9">
        <v>0</v>
      </c>
      <c r="AE92" s="10">
        <f t="shared" si="19"/>
        <v>1</v>
      </c>
    </row>
    <row r="93" spans="1:31" ht="14.25" customHeight="1" x14ac:dyDescent="0.2">
      <c r="A93" s="13">
        <v>76</v>
      </c>
      <c r="B93" s="25" t="s">
        <v>275</v>
      </c>
      <c r="C93" s="15">
        <v>2007</v>
      </c>
      <c r="D93" s="15" t="s">
        <v>184</v>
      </c>
      <c r="E93" s="25" t="s">
        <v>80</v>
      </c>
      <c r="F93" s="15">
        <v>328</v>
      </c>
      <c r="G93" s="6">
        <v>432</v>
      </c>
      <c r="H93" s="6">
        <v>0</v>
      </c>
      <c r="I93" s="6">
        <f t="shared" si="20"/>
        <v>760</v>
      </c>
      <c r="J93" s="9">
        <v>1</v>
      </c>
      <c r="K93" s="6">
        <v>0</v>
      </c>
      <c r="L93" s="6">
        <v>0</v>
      </c>
      <c r="M93" s="6">
        <v>0</v>
      </c>
      <c r="N93" s="6">
        <f t="shared" si="15"/>
        <v>0</v>
      </c>
      <c r="O93" s="10">
        <v>0</v>
      </c>
      <c r="P93" s="15">
        <v>0</v>
      </c>
      <c r="Q93" s="6">
        <v>0</v>
      </c>
      <c r="R93" s="6">
        <v>0</v>
      </c>
      <c r="S93" s="6">
        <f t="shared" si="16"/>
        <v>0</v>
      </c>
      <c r="T93" s="11">
        <v>0</v>
      </c>
      <c r="U93" s="6">
        <v>0</v>
      </c>
      <c r="V93" s="6">
        <v>0</v>
      </c>
      <c r="W93" s="6">
        <v>0</v>
      </c>
      <c r="X93" s="6">
        <f t="shared" si="17"/>
        <v>0</v>
      </c>
      <c r="Y93" s="12">
        <v>0</v>
      </c>
      <c r="Z93" s="6">
        <v>0</v>
      </c>
      <c r="AA93" s="6">
        <v>0</v>
      </c>
      <c r="AB93" s="6">
        <v>0</v>
      </c>
      <c r="AC93" s="6">
        <f t="shared" si="18"/>
        <v>0</v>
      </c>
      <c r="AD93" s="9">
        <v>0</v>
      </c>
      <c r="AE93" s="10">
        <f t="shared" si="19"/>
        <v>1</v>
      </c>
    </row>
    <row r="94" spans="1:31" ht="14.25" customHeight="1" x14ac:dyDescent="0.2">
      <c r="A94" s="13">
        <v>76</v>
      </c>
      <c r="B94" s="25" t="s">
        <v>276</v>
      </c>
      <c r="C94" s="15">
        <v>2007</v>
      </c>
      <c r="D94" s="15" t="s">
        <v>184</v>
      </c>
      <c r="E94" s="25" t="s">
        <v>80</v>
      </c>
      <c r="F94" s="15">
        <v>239</v>
      </c>
      <c r="G94" s="15">
        <v>379</v>
      </c>
      <c r="H94" s="6">
        <v>0</v>
      </c>
      <c r="I94" s="6">
        <f t="shared" si="20"/>
        <v>618</v>
      </c>
      <c r="J94" s="9">
        <v>1</v>
      </c>
      <c r="K94" s="6">
        <v>0</v>
      </c>
      <c r="L94" s="6">
        <v>0</v>
      </c>
      <c r="M94" s="6">
        <v>0</v>
      </c>
      <c r="N94" s="6">
        <f t="shared" si="15"/>
        <v>0</v>
      </c>
      <c r="O94" s="10">
        <v>0</v>
      </c>
      <c r="P94" s="6">
        <v>0</v>
      </c>
      <c r="Q94" s="6">
        <v>0</v>
      </c>
      <c r="R94" s="6">
        <v>0</v>
      </c>
      <c r="S94" s="6">
        <f t="shared" si="16"/>
        <v>0</v>
      </c>
      <c r="T94" s="11">
        <v>0</v>
      </c>
      <c r="U94" s="6">
        <v>0</v>
      </c>
      <c r="V94" s="6">
        <v>0</v>
      </c>
      <c r="W94" s="6">
        <v>0</v>
      </c>
      <c r="X94" s="6">
        <f t="shared" si="17"/>
        <v>0</v>
      </c>
      <c r="Y94" s="12">
        <v>0</v>
      </c>
      <c r="Z94" s="6">
        <v>0</v>
      </c>
      <c r="AA94" s="6">
        <v>0</v>
      </c>
      <c r="AB94" s="6">
        <v>0</v>
      </c>
      <c r="AC94" s="6">
        <f t="shared" si="18"/>
        <v>0</v>
      </c>
      <c r="AD94" s="9">
        <v>0</v>
      </c>
      <c r="AE94" s="10">
        <f t="shared" si="19"/>
        <v>1</v>
      </c>
    </row>
    <row r="95" spans="1:31" ht="14.25" customHeight="1" x14ac:dyDescent="0.2">
      <c r="A95" s="13">
        <v>76</v>
      </c>
      <c r="B95" s="25" t="s">
        <v>277</v>
      </c>
      <c r="C95" s="15">
        <v>2006</v>
      </c>
      <c r="D95" s="15" t="s">
        <v>184</v>
      </c>
      <c r="E95" s="25" t="s">
        <v>86</v>
      </c>
      <c r="F95" s="69">
        <v>430</v>
      </c>
      <c r="G95" s="15">
        <v>465</v>
      </c>
      <c r="H95" s="6">
        <v>0</v>
      </c>
      <c r="I95" s="6">
        <f t="shared" si="20"/>
        <v>895</v>
      </c>
      <c r="J95" s="9">
        <v>1</v>
      </c>
      <c r="K95" s="6">
        <v>0</v>
      </c>
      <c r="L95" s="6">
        <v>0</v>
      </c>
      <c r="M95" s="6">
        <v>0</v>
      </c>
      <c r="N95" s="6">
        <f t="shared" si="15"/>
        <v>0</v>
      </c>
      <c r="O95" s="10">
        <v>0</v>
      </c>
      <c r="P95" s="6">
        <v>0</v>
      </c>
      <c r="Q95" s="6">
        <v>0</v>
      </c>
      <c r="R95" s="6">
        <v>0</v>
      </c>
      <c r="S95" s="6">
        <f t="shared" si="16"/>
        <v>0</v>
      </c>
      <c r="T95" s="11">
        <v>0</v>
      </c>
      <c r="U95" s="6">
        <v>0</v>
      </c>
      <c r="V95" s="6">
        <v>0</v>
      </c>
      <c r="W95" s="6">
        <v>0</v>
      </c>
      <c r="X95" s="6">
        <f t="shared" si="17"/>
        <v>0</v>
      </c>
      <c r="Y95" s="12">
        <v>0</v>
      </c>
      <c r="Z95" s="6">
        <v>0</v>
      </c>
      <c r="AA95" s="6">
        <v>0</v>
      </c>
      <c r="AB95" s="6">
        <v>0</v>
      </c>
      <c r="AC95" s="6">
        <f t="shared" si="18"/>
        <v>0</v>
      </c>
      <c r="AD95" s="9">
        <v>0</v>
      </c>
      <c r="AE95" s="10">
        <f t="shared" si="19"/>
        <v>1</v>
      </c>
    </row>
    <row r="96" spans="1:31" ht="14.25" customHeight="1" x14ac:dyDescent="0.2">
      <c r="A96" s="13">
        <v>76</v>
      </c>
      <c r="B96" s="7" t="s">
        <v>278</v>
      </c>
      <c r="C96" s="6">
        <v>2006</v>
      </c>
      <c r="D96" s="6" t="s">
        <v>184</v>
      </c>
      <c r="E96" s="24" t="s">
        <v>116</v>
      </c>
      <c r="F96" s="28">
        <v>0</v>
      </c>
      <c r="G96" s="6">
        <v>0</v>
      </c>
      <c r="H96" s="6">
        <v>0</v>
      </c>
      <c r="I96" s="6">
        <f t="shared" si="20"/>
        <v>0</v>
      </c>
      <c r="J96" s="9">
        <v>0</v>
      </c>
      <c r="K96" s="6">
        <v>0</v>
      </c>
      <c r="L96" s="6">
        <v>519</v>
      </c>
      <c r="M96" s="6">
        <v>0</v>
      </c>
      <c r="N96" s="6">
        <f t="shared" si="15"/>
        <v>519</v>
      </c>
      <c r="O96" s="10">
        <v>1</v>
      </c>
      <c r="P96" s="6">
        <v>0</v>
      </c>
      <c r="Q96" s="6">
        <v>0</v>
      </c>
      <c r="R96" s="6">
        <v>0</v>
      </c>
      <c r="S96" s="6">
        <f t="shared" si="16"/>
        <v>0</v>
      </c>
      <c r="T96" s="11">
        <v>0</v>
      </c>
      <c r="U96" s="6">
        <v>0</v>
      </c>
      <c r="V96" s="6">
        <v>0</v>
      </c>
      <c r="W96" s="6">
        <v>0</v>
      </c>
      <c r="X96" s="6">
        <f t="shared" si="17"/>
        <v>0</v>
      </c>
      <c r="Y96" s="12">
        <v>0</v>
      </c>
      <c r="Z96" s="6">
        <v>0</v>
      </c>
      <c r="AA96" s="6">
        <v>0</v>
      </c>
      <c r="AB96" s="6">
        <v>0</v>
      </c>
      <c r="AC96" s="6">
        <f t="shared" si="18"/>
        <v>0</v>
      </c>
      <c r="AD96" s="9">
        <v>0</v>
      </c>
      <c r="AE96" s="10">
        <f t="shared" si="19"/>
        <v>1</v>
      </c>
    </row>
    <row r="97" spans="1:1024" ht="14.25" customHeight="1" x14ac:dyDescent="0.2">
      <c r="A97" s="13">
        <v>76</v>
      </c>
      <c r="B97" s="7" t="s">
        <v>279</v>
      </c>
      <c r="C97" s="6">
        <v>2006</v>
      </c>
      <c r="D97" s="6" t="s">
        <v>184</v>
      </c>
      <c r="E97" s="24" t="s">
        <v>63</v>
      </c>
      <c r="F97" s="28">
        <v>0</v>
      </c>
      <c r="G97" s="6">
        <v>0</v>
      </c>
      <c r="H97" s="6">
        <v>0</v>
      </c>
      <c r="I97" s="6">
        <v>0</v>
      </c>
      <c r="J97" s="9">
        <v>0</v>
      </c>
      <c r="K97" s="6">
        <v>380</v>
      </c>
      <c r="L97" s="6">
        <v>0</v>
      </c>
      <c r="M97" s="6">
        <v>292</v>
      </c>
      <c r="N97" s="6">
        <f t="shared" si="15"/>
        <v>672</v>
      </c>
      <c r="O97" s="10">
        <v>1</v>
      </c>
      <c r="P97" s="6">
        <v>0</v>
      </c>
      <c r="Q97" s="6">
        <v>0</v>
      </c>
      <c r="R97" s="6">
        <v>0</v>
      </c>
      <c r="S97" s="6">
        <f t="shared" si="16"/>
        <v>0</v>
      </c>
      <c r="T97" s="11">
        <v>0</v>
      </c>
      <c r="U97" s="6">
        <v>0</v>
      </c>
      <c r="V97" s="6">
        <v>0</v>
      </c>
      <c r="W97" s="6">
        <v>0</v>
      </c>
      <c r="X97" s="6">
        <f t="shared" si="17"/>
        <v>0</v>
      </c>
      <c r="Y97" s="12">
        <v>0</v>
      </c>
      <c r="Z97" s="6">
        <v>0</v>
      </c>
      <c r="AA97" s="6">
        <v>0</v>
      </c>
      <c r="AB97" s="6">
        <v>0</v>
      </c>
      <c r="AC97" s="6">
        <f t="shared" si="18"/>
        <v>0</v>
      </c>
      <c r="AD97" s="9">
        <v>0</v>
      </c>
      <c r="AE97" s="10">
        <f t="shared" si="19"/>
        <v>1</v>
      </c>
    </row>
    <row r="98" spans="1:1024" ht="14.25" customHeight="1" x14ac:dyDescent="0.2">
      <c r="A98" s="13">
        <v>76</v>
      </c>
      <c r="B98" s="7" t="s">
        <v>280</v>
      </c>
      <c r="C98" s="6">
        <v>2007</v>
      </c>
      <c r="D98" s="6" t="s">
        <v>184</v>
      </c>
      <c r="E98" s="24" t="s">
        <v>15</v>
      </c>
      <c r="F98" s="6">
        <v>0</v>
      </c>
      <c r="G98" s="6">
        <v>0</v>
      </c>
      <c r="H98" s="6">
        <v>0</v>
      </c>
      <c r="I98" s="6">
        <v>0</v>
      </c>
      <c r="J98" s="9">
        <v>0</v>
      </c>
      <c r="K98" s="6">
        <v>22</v>
      </c>
      <c r="L98" s="6">
        <v>0</v>
      </c>
      <c r="M98" s="6">
        <v>270</v>
      </c>
      <c r="N98" s="6">
        <f t="shared" si="15"/>
        <v>292</v>
      </c>
      <c r="O98" s="10">
        <v>1</v>
      </c>
      <c r="P98" s="6">
        <v>0</v>
      </c>
      <c r="Q98" s="6">
        <v>0</v>
      </c>
      <c r="R98" s="6">
        <v>0</v>
      </c>
      <c r="S98" s="6">
        <f t="shared" si="16"/>
        <v>0</v>
      </c>
      <c r="T98" s="11">
        <v>0</v>
      </c>
      <c r="U98" s="6">
        <v>0</v>
      </c>
      <c r="V98" s="6">
        <v>0</v>
      </c>
      <c r="W98" s="6">
        <v>0</v>
      </c>
      <c r="X98" s="6">
        <f t="shared" si="17"/>
        <v>0</v>
      </c>
      <c r="Y98" s="12">
        <v>0</v>
      </c>
      <c r="Z98" s="6">
        <v>0</v>
      </c>
      <c r="AA98" s="6">
        <v>0</v>
      </c>
      <c r="AB98" s="6">
        <v>0</v>
      </c>
      <c r="AC98" s="6">
        <f t="shared" si="18"/>
        <v>0</v>
      </c>
      <c r="AD98" s="9">
        <v>0</v>
      </c>
      <c r="AE98" s="10">
        <f t="shared" si="19"/>
        <v>1</v>
      </c>
    </row>
    <row r="99" spans="1:1024" s="4" customFormat="1" ht="14.25" customHeight="1" x14ac:dyDescent="0.2">
      <c r="A99" s="13">
        <v>76</v>
      </c>
      <c r="B99" s="7" t="s">
        <v>281</v>
      </c>
      <c r="C99" s="6">
        <v>2006</v>
      </c>
      <c r="D99" s="6" t="s">
        <v>184</v>
      </c>
      <c r="E99" s="24" t="s">
        <v>86</v>
      </c>
      <c r="F99" s="6">
        <v>0</v>
      </c>
      <c r="G99" s="6">
        <v>0</v>
      </c>
      <c r="H99" s="6">
        <v>0</v>
      </c>
      <c r="I99" s="6">
        <v>0</v>
      </c>
      <c r="J99" s="9">
        <v>0</v>
      </c>
      <c r="K99" s="6">
        <v>554</v>
      </c>
      <c r="L99" s="6">
        <v>0</v>
      </c>
      <c r="M99" s="6">
        <v>326</v>
      </c>
      <c r="N99" s="6">
        <f t="shared" ref="N99:N102" si="21">K99+L99+M99</f>
        <v>880</v>
      </c>
      <c r="O99" s="10">
        <v>1</v>
      </c>
      <c r="P99" s="6">
        <v>0</v>
      </c>
      <c r="Q99" s="6">
        <v>0</v>
      </c>
      <c r="R99" s="6">
        <v>0</v>
      </c>
      <c r="S99" s="6">
        <f t="shared" ref="S99:S102" si="22">P99+Q99+R99</f>
        <v>0</v>
      </c>
      <c r="T99" s="11">
        <v>0</v>
      </c>
      <c r="U99" s="6">
        <v>0</v>
      </c>
      <c r="V99" s="6">
        <v>0</v>
      </c>
      <c r="W99" s="6">
        <v>0</v>
      </c>
      <c r="X99" s="6">
        <f t="shared" ref="X99:X102" si="23">U99+V99+W99</f>
        <v>0</v>
      </c>
      <c r="Y99" s="12">
        <v>0</v>
      </c>
      <c r="Z99" s="6">
        <v>0</v>
      </c>
      <c r="AA99" s="6">
        <v>0</v>
      </c>
      <c r="AB99" s="6">
        <v>0</v>
      </c>
      <c r="AC99" s="6">
        <f t="shared" ref="AC99:AC102" si="24">Z99+AA99+AB99</f>
        <v>0</v>
      </c>
      <c r="AD99" s="9">
        <v>0</v>
      </c>
      <c r="AE99" s="10">
        <f t="shared" si="19"/>
        <v>1</v>
      </c>
      <c r="AF99" s="35"/>
      <c r="AMJ99" s="5"/>
    </row>
    <row r="100" spans="1:1024" ht="14.25" customHeight="1" x14ac:dyDescent="0.2">
      <c r="A100" s="13">
        <v>76</v>
      </c>
      <c r="B100" s="7" t="s">
        <v>282</v>
      </c>
      <c r="C100" s="6">
        <v>2007</v>
      </c>
      <c r="D100" s="6" t="s">
        <v>184</v>
      </c>
      <c r="E100" s="24" t="s">
        <v>63</v>
      </c>
      <c r="F100" s="6">
        <v>0</v>
      </c>
      <c r="G100" s="6">
        <v>0</v>
      </c>
      <c r="H100" s="6">
        <v>0</v>
      </c>
      <c r="I100" s="6">
        <v>0</v>
      </c>
      <c r="J100" s="9">
        <v>0</v>
      </c>
      <c r="K100" s="6">
        <v>0</v>
      </c>
      <c r="L100" s="6">
        <v>0</v>
      </c>
      <c r="M100" s="6">
        <v>0</v>
      </c>
      <c r="N100" s="6">
        <f t="shared" si="21"/>
        <v>0</v>
      </c>
      <c r="O100" s="10">
        <v>0</v>
      </c>
      <c r="P100" s="6">
        <v>0</v>
      </c>
      <c r="Q100" s="6">
        <v>0</v>
      </c>
      <c r="R100" s="6">
        <v>0</v>
      </c>
      <c r="S100" s="6">
        <f t="shared" si="22"/>
        <v>0</v>
      </c>
      <c r="T100" s="11">
        <v>0</v>
      </c>
      <c r="U100" s="6">
        <v>0</v>
      </c>
      <c r="V100" s="6">
        <v>0</v>
      </c>
      <c r="W100" s="6">
        <v>0</v>
      </c>
      <c r="X100" s="6">
        <f t="shared" si="23"/>
        <v>0</v>
      </c>
      <c r="Y100" s="12">
        <v>0</v>
      </c>
      <c r="Z100" s="15">
        <v>662</v>
      </c>
      <c r="AA100" s="15">
        <v>576</v>
      </c>
      <c r="AB100" s="15">
        <v>0</v>
      </c>
      <c r="AC100" s="6">
        <f t="shared" si="24"/>
        <v>1238</v>
      </c>
      <c r="AD100" s="9">
        <v>1</v>
      </c>
      <c r="AE100" s="10">
        <f t="shared" si="19"/>
        <v>1</v>
      </c>
    </row>
    <row r="101" spans="1:1024" ht="14.25" customHeight="1" x14ac:dyDescent="0.2">
      <c r="A101" s="13">
        <v>76</v>
      </c>
      <c r="B101" s="7" t="s">
        <v>283</v>
      </c>
      <c r="C101" s="6">
        <v>2006</v>
      </c>
      <c r="D101" s="6" t="s">
        <v>184</v>
      </c>
      <c r="E101" s="24" t="s">
        <v>63</v>
      </c>
      <c r="F101" s="6">
        <v>0</v>
      </c>
      <c r="G101" s="6">
        <v>0</v>
      </c>
      <c r="H101" s="6">
        <v>0</v>
      </c>
      <c r="I101" s="6">
        <v>0</v>
      </c>
      <c r="J101" s="9">
        <v>0</v>
      </c>
      <c r="K101" s="6">
        <v>0</v>
      </c>
      <c r="L101" s="6">
        <v>0</v>
      </c>
      <c r="M101" s="6">
        <v>0</v>
      </c>
      <c r="N101" s="6">
        <f t="shared" si="21"/>
        <v>0</v>
      </c>
      <c r="O101" s="10">
        <v>0</v>
      </c>
      <c r="P101" s="6">
        <v>0</v>
      </c>
      <c r="Q101" s="6">
        <v>0</v>
      </c>
      <c r="R101" s="6">
        <v>0</v>
      </c>
      <c r="S101" s="6">
        <f t="shared" si="22"/>
        <v>0</v>
      </c>
      <c r="T101" s="11">
        <v>0</v>
      </c>
      <c r="U101" s="6">
        <v>0</v>
      </c>
      <c r="V101" s="6">
        <v>0</v>
      </c>
      <c r="W101" s="6">
        <v>0</v>
      </c>
      <c r="X101" s="6">
        <f t="shared" si="23"/>
        <v>0</v>
      </c>
      <c r="Y101" s="12">
        <v>0</v>
      </c>
      <c r="Z101" s="15">
        <v>513</v>
      </c>
      <c r="AA101" s="15">
        <v>603</v>
      </c>
      <c r="AB101" s="15">
        <v>0</v>
      </c>
      <c r="AC101" s="6">
        <f t="shared" si="24"/>
        <v>1116</v>
      </c>
      <c r="AD101" s="9">
        <v>1</v>
      </c>
      <c r="AE101" s="10">
        <f t="shared" si="19"/>
        <v>1</v>
      </c>
    </row>
    <row r="102" spans="1:1024" ht="14.25" customHeight="1" x14ac:dyDescent="0.2">
      <c r="A102" s="13">
        <v>76</v>
      </c>
      <c r="B102" s="35" t="s">
        <v>284</v>
      </c>
      <c r="C102" s="31">
        <v>2006</v>
      </c>
      <c r="D102" s="31" t="s">
        <v>184</v>
      </c>
      <c r="E102" s="30" t="s">
        <v>80</v>
      </c>
      <c r="F102" s="6">
        <v>0</v>
      </c>
      <c r="G102" s="6">
        <v>0</v>
      </c>
      <c r="H102" s="6">
        <v>0</v>
      </c>
      <c r="I102" s="6">
        <v>0</v>
      </c>
      <c r="J102" s="9">
        <v>0</v>
      </c>
      <c r="K102" s="6">
        <v>0</v>
      </c>
      <c r="L102" s="6">
        <v>0</v>
      </c>
      <c r="M102" s="6">
        <v>0</v>
      </c>
      <c r="N102" s="6">
        <f t="shared" si="21"/>
        <v>0</v>
      </c>
      <c r="O102" s="10">
        <v>0</v>
      </c>
      <c r="P102" s="6">
        <v>0</v>
      </c>
      <c r="Q102" s="6">
        <v>0</v>
      </c>
      <c r="R102" s="6">
        <v>0</v>
      </c>
      <c r="S102" s="6">
        <f t="shared" si="22"/>
        <v>0</v>
      </c>
      <c r="T102" s="11">
        <v>0</v>
      </c>
      <c r="U102" s="6">
        <v>0</v>
      </c>
      <c r="V102" s="6">
        <v>0</v>
      </c>
      <c r="W102" s="6">
        <v>0</v>
      </c>
      <c r="X102" s="6">
        <f t="shared" si="23"/>
        <v>0</v>
      </c>
      <c r="Y102" s="12">
        <v>0</v>
      </c>
      <c r="Z102" s="15">
        <v>758</v>
      </c>
      <c r="AA102" s="15">
        <v>0</v>
      </c>
      <c r="AB102" s="15">
        <v>0</v>
      </c>
      <c r="AC102" s="6">
        <f t="shared" si="24"/>
        <v>758</v>
      </c>
      <c r="AD102" s="9">
        <v>1</v>
      </c>
      <c r="AE102" s="10">
        <f t="shared" si="19"/>
        <v>1</v>
      </c>
    </row>
  </sheetData>
  <mergeCells count="6">
    <mergeCell ref="Z1:AD1"/>
    <mergeCell ref="C2:E2"/>
    <mergeCell ref="F1:J1"/>
    <mergeCell ref="K1:O1"/>
    <mergeCell ref="P1:T1"/>
    <mergeCell ref="U1:Y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45"/>
  <sheetViews>
    <sheetView zoomScale="130" zoomScaleNormal="130" workbookViewId="0">
      <selection activeCell="AG12" sqref="AG12"/>
    </sheetView>
  </sheetViews>
  <sheetFormatPr baseColWidth="10" defaultColWidth="9.140625" defaultRowHeight="12.75" x14ac:dyDescent="0.2"/>
  <cols>
    <col min="1" max="1" width="3" style="31" customWidth="1"/>
    <col min="2" max="2" width="20.140625" style="70" customWidth="1"/>
    <col min="3" max="3" width="4.42578125" style="31" customWidth="1"/>
    <col min="4" max="4" width="4.85546875" style="31" customWidth="1"/>
    <col min="5" max="5" width="34.7109375" style="35" customWidth="1"/>
    <col min="6" max="8" width="3.5703125" style="31" customWidth="1"/>
    <col min="9" max="9" width="4.7109375" style="31" customWidth="1"/>
    <col min="10" max="10" width="4" style="29" customWidth="1"/>
    <col min="11" max="12" width="3.42578125" style="31" customWidth="1"/>
    <col min="13" max="13" width="3.5703125" style="31" customWidth="1"/>
    <col min="14" max="14" width="4.7109375" style="31" customWidth="1"/>
    <col min="15" max="15" width="6.140625" style="29" customWidth="1"/>
    <col min="16" max="16" width="4.5703125" style="31" customWidth="1"/>
    <col min="17" max="17" width="4" style="31" customWidth="1"/>
    <col min="18" max="18" width="5.28515625" style="31" customWidth="1"/>
    <col min="19" max="19" width="4.7109375" style="31" customWidth="1"/>
    <col min="20" max="20" width="5.7109375" style="29" customWidth="1"/>
    <col min="21" max="21" width="4.42578125" style="31" customWidth="1"/>
    <col min="22" max="22" width="4" style="31" customWidth="1"/>
    <col min="23" max="23" width="3.85546875" style="31" customWidth="1"/>
    <col min="24" max="25" width="4.7109375" style="31" customWidth="1"/>
    <col min="26" max="26" width="3.5703125" style="31" customWidth="1"/>
    <col min="27" max="27" width="3.42578125" style="31" customWidth="1"/>
    <col min="28" max="28" width="3.7109375" style="31" customWidth="1"/>
    <col min="29" max="29" width="4.5703125" style="31" customWidth="1"/>
    <col min="30" max="30" width="4.140625" style="29" customWidth="1"/>
    <col min="31" max="31" width="7" style="29" customWidth="1"/>
    <col min="32" max="1021" width="11.5703125" style="35"/>
    <col min="1022" max="1023" width="8.7109375" style="35" customWidth="1"/>
    <col min="1024" max="1025" width="8.7109375" style="5" customWidth="1"/>
  </cols>
  <sheetData>
    <row r="1" spans="1:31" ht="15.75" customHeight="1" x14ac:dyDescent="0.2">
      <c r="A1" s="6"/>
      <c r="B1" s="36"/>
      <c r="C1" s="36"/>
      <c r="D1" s="36"/>
      <c r="E1" s="36"/>
      <c r="F1" s="134" t="s">
        <v>0</v>
      </c>
      <c r="G1" s="134"/>
      <c r="H1" s="134"/>
      <c r="I1" s="134"/>
      <c r="J1" s="134"/>
      <c r="K1" s="135" t="s">
        <v>1</v>
      </c>
      <c r="L1" s="135"/>
      <c r="M1" s="135"/>
      <c r="N1" s="135"/>
      <c r="O1" s="135"/>
      <c r="P1" s="136" t="s">
        <v>2</v>
      </c>
      <c r="Q1" s="136"/>
      <c r="R1" s="136"/>
      <c r="S1" s="136"/>
      <c r="T1" s="136"/>
      <c r="U1" s="137" t="s">
        <v>3</v>
      </c>
      <c r="V1" s="137"/>
      <c r="W1" s="137"/>
      <c r="X1" s="137"/>
      <c r="Y1" s="137"/>
      <c r="Z1" s="134" t="s">
        <v>182</v>
      </c>
      <c r="AA1" s="134"/>
      <c r="AB1" s="134"/>
      <c r="AC1" s="134"/>
      <c r="AD1" s="134"/>
      <c r="AE1" s="13"/>
    </row>
    <row r="2" spans="1:31" ht="15.75" customHeight="1" x14ac:dyDescent="0.2">
      <c r="A2" s="6"/>
      <c r="B2" s="143" t="s">
        <v>5</v>
      </c>
      <c r="C2" s="143"/>
      <c r="D2" s="143"/>
      <c r="E2" s="143"/>
      <c r="F2" s="14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4" t="s">
        <v>6</v>
      </c>
      <c r="L2" s="13" t="s">
        <v>7</v>
      </c>
      <c r="M2" s="13" t="s">
        <v>8</v>
      </c>
      <c r="N2" s="13" t="s">
        <v>9</v>
      </c>
      <c r="O2" s="13" t="s">
        <v>11</v>
      </c>
      <c r="P2" s="14" t="s">
        <v>6</v>
      </c>
      <c r="Q2" s="13" t="s">
        <v>8</v>
      </c>
      <c r="R2" s="13" t="s">
        <v>7</v>
      </c>
      <c r="S2" s="13" t="s">
        <v>9</v>
      </c>
      <c r="T2" s="13" t="s">
        <v>11</v>
      </c>
      <c r="U2" s="14" t="s">
        <v>6</v>
      </c>
      <c r="V2" s="13" t="s">
        <v>7</v>
      </c>
      <c r="W2" s="13" t="s">
        <v>8</v>
      </c>
      <c r="X2" s="13" t="s">
        <v>9</v>
      </c>
      <c r="Y2" s="13" t="s">
        <v>11</v>
      </c>
      <c r="Z2" s="6" t="s">
        <v>6</v>
      </c>
      <c r="AA2" s="6" t="s">
        <v>7</v>
      </c>
      <c r="AB2" s="6" t="s">
        <v>8</v>
      </c>
      <c r="AC2" s="6" t="s">
        <v>9</v>
      </c>
      <c r="AD2" s="13" t="s">
        <v>11</v>
      </c>
      <c r="AE2" s="13" t="s">
        <v>12</v>
      </c>
    </row>
    <row r="3" spans="1:31" ht="15.75" customHeight="1" x14ac:dyDescent="0.2">
      <c r="A3" s="16">
        <v>1</v>
      </c>
      <c r="B3" s="17" t="s">
        <v>285</v>
      </c>
      <c r="C3" s="18">
        <v>2006</v>
      </c>
      <c r="D3" s="43" t="s">
        <v>286</v>
      </c>
      <c r="E3" s="18" t="s">
        <v>37</v>
      </c>
      <c r="F3" s="15">
        <v>363</v>
      </c>
      <c r="G3" s="6">
        <v>547</v>
      </c>
      <c r="H3" s="6">
        <v>539</v>
      </c>
      <c r="I3" s="6">
        <f t="shared" ref="I3:I45" si="0">SUM(F3:H3)</f>
        <v>1449</v>
      </c>
      <c r="J3" s="9">
        <v>100</v>
      </c>
      <c r="K3" s="15">
        <v>574</v>
      </c>
      <c r="L3" s="15">
        <v>691</v>
      </c>
      <c r="M3" s="6">
        <v>561</v>
      </c>
      <c r="N3" s="6">
        <f t="shared" ref="N3:N28" si="1">K3+L3+M3</f>
        <v>1826</v>
      </c>
      <c r="O3" s="10">
        <v>100</v>
      </c>
      <c r="P3" s="15">
        <v>373</v>
      </c>
      <c r="Q3" s="6">
        <v>586</v>
      </c>
      <c r="R3" s="6">
        <v>594</v>
      </c>
      <c r="S3" s="6">
        <f t="shared" ref="S3:S42" si="2">P3+Q3+R3</f>
        <v>1553</v>
      </c>
      <c r="T3" s="11">
        <v>80</v>
      </c>
      <c r="U3" s="15">
        <v>650</v>
      </c>
      <c r="V3" s="6">
        <v>914</v>
      </c>
      <c r="W3" s="6">
        <v>814</v>
      </c>
      <c r="X3" s="6">
        <f t="shared" ref="X3:X34" si="3">U3+V3+W3</f>
        <v>2378</v>
      </c>
      <c r="Y3" s="22">
        <v>100</v>
      </c>
      <c r="Z3" s="15">
        <v>704</v>
      </c>
      <c r="AA3" s="15">
        <v>623</v>
      </c>
      <c r="AB3" s="15">
        <v>602</v>
      </c>
      <c r="AC3" s="6">
        <f t="shared" ref="AC3:AC17" si="4">Z3+AA3+AB3</f>
        <v>1929</v>
      </c>
      <c r="AD3" s="9">
        <v>100</v>
      </c>
      <c r="AE3" s="10">
        <v>300</v>
      </c>
    </row>
    <row r="4" spans="1:31" ht="15.75" customHeight="1" x14ac:dyDescent="0.2">
      <c r="A4" s="16">
        <v>2</v>
      </c>
      <c r="B4" s="17" t="s">
        <v>287</v>
      </c>
      <c r="C4" s="18">
        <v>2006</v>
      </c>
      <c r="D4" s="43" t="s">
        <v>286</v>
      </c>
      <c r="E4" s="18" t="s">
        <v>21</v>
      </c>
      <c r="F4" s="15">
        <v>398</v>
      </c>
      <c r="G4" s="15">
        <v>569</v>
      </c>
      <c r="H4" s="15">
        <v>424</v>
      </c>
      <c r="I4" s="6">
        <f t="shared" si="0"/>
        <v>1391</v>
      </c>
      <c r="J4" s="9">
        <v>90</v>
      </c>
      <c r="K4" s="6">
        <v>567</v>
      </c>
      <c r="L4" s="6">
        <v>504</v>
      </c>
      <c r="M4" s="6">
        <v>431</v>
      </c>
      <c r="N4" s="6">
        <f t="shared" si="1"/>
        <v>1502</v>
      </c>
      <c r="O4" s="10">
        <v>75</v>
      </c>
      <c r="P4" s="15">
        <v>0</v>
      </c>
      <c r="Q4" s="6">
        <v>0</v>
      </c>
      <c r="R4" s="6">
        <v>0</v>
      </c>
      <c r="S4" s="6">
        <f t="shared" si="2"/>
        <v>0</v>
      </c>
      <c r="T4" s="11">
        <v>0</v>
      </c>
      <c r="U4" s="15">
        <v>0</v>
      </c>
      <c r="V4" s="6">
        <v>0</v>
      </c>
      <c r="W4" s="6">
        <v>0</v>
      </c>
      <c r="X4" s="6">
        <f t="shared" si="3"/>
        <v>0</v>
      </c>
      <c r="Y4" s="22">
        <v>0</v>
      </c>
      <c r="Z4" s="15">
        <v>593</v>
      </c>
      <c r="AA4" s="15">
        <v>565</v>
      </c>
      <c r="AB4" s="15">
        <v>406</v>
      </c>
      <c r="AC4" s="6">
        <f t="shared" si="4"/>
        <v>1564</v>
      </c>
      <c r="AD4" s="9">
        <v>90</v>
      </c>
      <c r="AE4" s="10">
        <v>255</v>
      </c>
    </row>
    <row r="5" spans="1:31" ht="15.75" customHeight="1" x14ac:dyDescent="0.2">
      <c r="A5" s="16">
        <v>3</v>
      </c>
      <c r="B5" s="17" t="s">
        <v>288</v>
      </c>
      <c r="C5" s="18">
        <v>2007</v>
      </c>
      <c r="D5" s="43" t="s">
        <v>286</v>
      </c>
      <c r="E5" s="18" t="s">
        <v>21</v>
      </c>
      <c r="F5" s="15">
        <v>373</v>
      </c>
      <c r="G5" s="15">
        <v>507</v>
      </c>
      <c r="H5" s="15">
        <v>380</v>
      </c>
      <c r="I5" s="6">
        <f t="shared" si="0"/>
        <v>1260</v>
      </c>
      <c r="J5" s="9">
        <v>80</v>
      </c>
      <c r="K5" s="15">
        <v>519</v>
      </c>
      <c r="L5" s="15">
        <v>504</v>
      </c>
      <c r="M5" s="6">
        <v>432</v>
      </c>
      <c r="N5" s="6">
        <f t="shared" si="1"/>
        <v>1455</v>
      </c>
      <c r="O5" s="10">
        <v>70</v>
      </c>
      <c r="P5" s="15">
        <v>361</v>
      </c>
      <c r="Q5" s="6">
        <v>524</v>
      </c>
      <c r="R5" s="6">
        <v>552</v>
      </c>
      <c r="S5" s="6">
        <f t="shared" si="2"/>
        <v>1437</v>
      </c>
      <c r="T5" s="11">
        <v>65</v>
      </c>
      <c r="U5" s="15">
        <v>541</v>
      </c>
      <c r="V5" s="6">
        <v>605</v>
      </c>
      <c r="W5" s="6">
        <v>605</v>
      </c>
      <c r="X5" s="6">
        <f t="shared" si="3"/>
        <v>1751</v>
      </c>
      <c r="Y5" s="22">
        <v>80</v>
      </c>
      <c r="Z5" s="6">
        <v>0</v>
      </c>
      <c r="AA5" s="6">
        <v>0</v>
      </c>
      <c r="AB5" s="6">
        <v>0</v>
      </c>
      <c r="AC5" s="6">
        <f t="shared" si="4"/>
        <v>0</v>
      </c>
      <c r="AD5" s="9">
        <v>0</v>
      </c>
      <c r="AE5" s="10">
        <f>SUM(Y5+J5+O5)</f>
        <v>230</v>
      </c>
    </row>
    <row r="6" spans="1:31" ht="15.75" customHeight="1" x14ac:dyDescent="0.2">
      <c r="A6" s="16">
        <v>4</v>
      </c>
      <c r="B6" s="17" t="s">
        <v>289</v>
      </c>
      <c r="C6" s="18">
        <v>2006</v>
      </c>
      <c r="D6" s="43" t="s">
        <v>286</v>
      </c>
      <c r="E6" s="18" t="s">
        <v>37</v>
      </c>
      <c r="F6" s="15">
        <v>348</v>
      </c>
      <c r="G6" s="15">
        <v>539</v>
      </c>
      <c r="H6" s="15">
        <v>294</v>
      </c>
      <c r="I6" s="6">
        <f t="shared" si="0"/>
        <v>1181</v>
      </c>
      <c r="J6" s="9">
        <v>70</v>
      </c>
      <c r="K6" s="15">
        <v>542</v>
      </c>
      <c r="L6" s="15">
        <v>641</v>
      </c>
      <c r="M6" s="6">
        <v>350</v>
      </c>
      <c r="N6" s="6">
        <f t="shared" si="1"/>
        <v>1533</v>
      </c>
      <c r="O6" s="10">
        <v>80</v>
      </c>
      <c r="P6" s="15">
        <v>396</v>
      </c>
      <c r="Q6" s="6">
        <v>599</v>
      </c>
      <c r="R6" s="6">
        <v>490</v>
      </c>
      <c r="S6" s="6">
        <f t="shared" si="2"/>
        <v>1485</v>
      </c>
      <c r="T6" s="11">
        <v>75</v>
      </c>
      <c r="U6" s="15">
        <v>580</v>
      </c>
      <c r="V6" s="6">
        <v>605</v>
      </c>
      <c r="W6" s="6">
        <v>440</v>
      </c>
      <c r="X6" s="6">
        <f t="shared" si="3"/>
        <v>1625</v>
      </c>
      <c r="Y6" s="22">
        <v>70</v>
      </c>
      <c r="Z6" s="15">
        <v>0</v>
      </c>
      <c r="AA6" s="15">
        <v>0</v>
      </c>
      <c r="AB6" s="15">
        <v>0</v>
      </c>
      <c r="AC6" s="6">
        <f t="shared" si="4"/>
        <v>0</v>
      </c>
      <c r="AD6" s="9">
        <v>0</v>
      </c>
      <c r="AE6" s="10">
        <f>SUM(O6+T6+J6)</f>
        <v>225</v>
      </c>
    </row>
    <row r="7" spans="1:31" ht="15.75" customHeight="1" x14ac:dyDescent="0.2">
      <c r="A7" s="16">
        <v>5</v>
      </c>
      <c r="B7" s="17" t="s">
        <v>290</v>
      </c>
      <c r="C7" s="18">
        <v>2006</v>
      </c>
      <c r="D7" s="43" t="s">
        <v>286</v>
      </c>
      <c r="E7" s="18" t="s">
        <v>21</v>
      </c>
      <c r="F7" s="15">
        <v>396</v>
      </c>
      <c r="G7" s="6">
        <v>475</v>
      </c>
      <c r="H7" s="6">
        <v>362</v>
      </c>
      <c r="I7" s="6">
        <f t="shared" si="0"/>
        <v>1233</v>
      </c>
      <c r="J7" s="9">
        <v>75</v>
      </c>
      <c r="K7" s="15">
        <v>510</v>
      </c>
      <c r="L7" s="15">
        <v>504</v>
      </c>
      <c r="M7" s="6">
        <v>342</v>
      </c>
      <c r="N7" s="6">
        <f t="shared" si="1"/>
        <v>1356</v>
      </c>
      <c r="O7" s="10">
        <v>60</v>
      </c>
      <c r="P7" s="15">
        <v>496</v>
      </c>
      <c r="Q7" s="6">
        <v>554</v>
      </c>
      <c r="R7" s="6">
        <v>427</v>
      </c>
      <c r="S7" s="6">
        <f t="shared" si="2"/>
        <v>1477</v>
      </c>
      <c r="T7" s="11">
        <v>70</v>
      </c>
      <c r="U7" s="15">
        <v>0</v>
      </c>
      <c r="V7" s="6">
        <v>0</v>
      </c>
      <c r="W7" s="6">
        <v>0</v>
      </c>
      <c r="X7" s="6">
        <f t="shared" si="3"/>
        <v>0</v>
      </c>
      <c r="Y7" s="22">
        <v>0</v>
      </c>
      <c r="Z7" s="15">
        <v>112</v>
      </c>
      <c r="AA7" s="15">
        <v>578</v>
      </c>
      <c r="AB7" s="15">
        <v>509</v>
      </c>
      <c r="AC7" s="6">
        <f t="shared" si="4"/>
        <v>1199</v>
      </c>
      <c r="AD7" s="9">
        <v>65</v>
      </c>
      <c r="AE7" s="10">
        <f>SUM(J7+O7+T7)</f>
        <v>205</v>
      </c>
    </row>
    <row r="8" spans="1:31" ht="15.75" customHeight="1" x14ac:dyDescent="0.2">
      <c r="A8" s="16">
        <v>6</v>
      </c>
      <c r="B8" s="17" t="s">
        <v>291</v>
      </c>
      <c r="C8" s="18">
        <v>2007</v>
      </c>
      <c r="D8" s="43" t="s">
        <v>286</v>
      </c>
      <c r="E8" s="18" t="s">
        <v>23</v>
      </c>
      <c r="F8" s="15">
        <v>329</v>
      </c>
      <c r="G8" s="6">
        <v>469</v>
      </c>
      <c r="H8" s="6">
        <v>274</v>
      </c>
      <c r="I8" s="6">
        <f t="shared" si="0"/>
        <v>1072</v>
      </c>
      <c r="J8" s="9">
        <v>55</v>
      </c>
      <c r="K8" s="15">
        <v>527</v>
      </c>
      <c r="L8" s="15">
        <v>425</v>
      </c>
      <c r="M8" s="6">
        <v>302</v>
      </c>
      <c r="N8" s="6">
        <f t="shared" si="1"/>
        <v>1254</v>
      </c>
      <c r="O8" s="10">
        <v>55</v>
      </c>
      <c r="P8" s="15">
        <v>0</v>
      </c>
      <c r="Q8" s="6">
        <v>0</v>
      </c>
      <c r="R8" s="6">
        <v>0</v>
      </c>
      <c r="S8" s="6">
        <f t="shared" si="2"/>
        <v>0</v>
      </c>
      <c r="T8" s="11">
        <v>0</v>
      </c>
      <c r="U8" s="6">
        <v>597</v>
      </c>
      <c r="V8" s="6">
        <v>436</v>
      </c>
      <c r="W8" s="6">
        <v>524</v>
      </c>
      <c r="X8" s="6">
        <f t="shared" si="3"/>
        <v>1557</v>
      </c>
      <c r="Y8" s="22">
        <v>65</v>
      </c>
      <c r="Z8" s="15">
        <v>492</v>
      </c>
      <c r="AA8" s="15">
        <v>467</v>
      </c>
      <c r="AB8" s="15">
        <v>438</v>
      </c>
      <c r="AC8" s="6">
        <f t="shared" si="4"/>
        <v>1397</v>
      </c>
      <c r="AD8" s="9">
        <v>80</v>
      </c>
      <c r="AE8" s="10">
        <v>200</v>
      </c>
    </row>
    <row r="9" spans="1:31" ht="15.75" customHeight="1" x14ac:dyDescent="0.2">
      <c r="A9" s="16">
        <v>7</v>
      </c>
      <c r="B9" s="17" t="s">
        <v>292</v>
      </c>
      <c r="C9" s="18">
        <v>2006</v>
      </c>
      <c r="D9" s="43" t="s">
        <v>286</v>
      </c>
      <c r="E9" s="18" t="s">
        <v>21</v>
      </c>
      <c r="F9" s="15">
        <v>283</v>
      </c>
      <c r="G9" s="15">
        <v>486</v>
      </c>
      <c r="H9" s="15">
        <v>409</v>
      </c>
      <c r="I9" s="6">
        <f t="shared" si="0"/>
        <v>1178</v>
      </c>
      <c r="J9" s="9">
        <v>65</v>
      </c>
      <c r="K9" s="15">
        <v>228</v>
      </c>
      <c r="L9" s="15">
        <v>425</v>
      </c>
      <c r="M9" s="6">
        <v>377</v>
      </c>
      <c r="N9" s="6">
        <f t="shared" si="1"/>
        <v>1030</v>
      </c>
      <c r="O9" s="10">
        <v>46</v>
      </c>
      <c r="P9" s="6">
        <v>323</v>
      </c>
      <c r="Q9" s="6">
        <v>483</v>
      </c>
      <c r="R9" s="6">
        <v>401</v>
      </c>
      <c r="S9" s="6">
        <f t="shared" si="2"/>
        <v>1207</v>
      </c>
      <c r="T9" s="11">
        <v>52</v>
      </c>
      <c r="U9" s="15">
        <v>617</v>
      </c>
      <c r="V9" s="6">
        <v>519</v>
      </c>
      <c r="W9" s="6">
        <v>570</v>
      </c>
      <c r="X9" s="6">
        <f t="shared" si="3"/>
        <v>1706</v>
      </c>
      <c r="Y9" s="22">
        <v>75</v>
      </c>
      <c r="Z9" s="15">
        <v>139</v>
      </c>
      <c r="AA9" s="15">
        <v>522</v>
      </c>
      <c r="AB9" s="15">
        <v>448</v>
      </c>
      <c r="AC9" s="6">
        <f t="shared" si="4"/>
        <v>1109</v>
      </c>
      <c r="AD9" s="9">
        <v>55</v>
      </c>
      <c r="AE9" s="10">
        <f>SUM(J9+Y9+AD9)</f>
        <v>195</v>
      </c>
    </row>
    <row r="10" spans="1:31" ht="15.75" customHeight="1" x14ac:dyDescent="0.2">
      <c r="A10" s="16">
        <v>8</v>
      </c>
      <c r="B10" s="42" t="s">
        <v>293</v>
      </c>
      <c r="C10" s="54">
        <v>2006</v>
      </c>
      <c r="D10" s="54" t="s">
        <v>286</v>
      </c>
      <c r="E10" s="71" t="s">
        <v>294</v>
      </c>
      <c r="F10" s="6">
        <v>0</v>
      </c>
      <c r="G10" s="6">
        <v>0</v>
      </c>
      <c r="H10" s="6">
        <v>0</v>
      </c>
      <c r="I10" s="6">
        <f t="shared" si="0"/>
        <v>0</v>
      </c>
      <c r="J10" s="9">
        <v>0</v>
      </c>
      <c r="K10" s="6">
        <v>0</v>
      </c>
      <c r="L10" s="6">
        <v>0</v>
      </c>
      <c r="M10" s="6">
        <v>0</v>
      </c>
      <c r="N10" s="6">
        <f t="shared" si="1"/>
        <v>0</v>
      </c>
      <c r="O10" s="10">
        <v>0</v>
      </c>
      <c r="P10" s="6">
        <v>736</v>
      </c>
      <c r="Q10" s="6">
        <v>601</v>
      </c>
      <c r="R10" s="6">
        <v>756</v>
      </c>
      <c r="S10" s="6">
        <f t="shared" si="2"/>
        <v>2093</v>
      </c>
      <c r="T10" s="11">
        <v>100</v>
      </c>
      <c r="U10" s="6">
        <v>809</v>
      </c>
      <c r="V10" s="6">
        <v>862</v>
      </c>
      <c r="W10" s="6">
        <v>550</v>
      </c>
      <c r="X10" s="6">
        <f t="shared" si="3"/>
        <v>2221</v>
      </c>
      <c r="Y10" s="22">
        <v>90</v>
      </c>
      <c r="Z10" s="6">
        <v>0</v>
      </c>
      <c r="AA10" s="6">
        <v>0</v>
      </c>
      <c r="AB10" s="6">
        <v>0</v>
      </c>
      <c r="AC10" s="6">
        <f t="shared" si="4"/>
        <v>0</v>
      </c>
      <c r="AD10" s="9">
        <v>0</v>
      </c>
      <c r="AE10" s="10">
        <f>SUM(J10+O10+T10+Y10+AC10)</f>
        <v>190</v>
      </c>
    </row>
    <row r="11" spans="1:31" ht="15.75" customHeight="1" x14ac:dyDescent="0.2">
      <c r="A11" s="16">
        <v>9</v>
      </c>
      <c r="B11" s="42" t="s">
        <v>295</v>
      </c>
      <c r="C11" s="54">
        <v>2006</v>
      </c>
      <c r="D11" s="54" t="s">
        <v>286</v>
      </c>
      <c r="E11" s="71" t="s">
        <v>37</v>
      </c>
      <c r="F11" s="6">
        <v>0</v>
      </c>
      <c r="G11" s="6">
        <v>0</v>
      </c>
      <c r="H11" s="6">
        <v>0</v>
      </c>
      <c r="I11" s="6">
        <f t="shared" si="0"/>
        <v>0</v>
      </c>
      <c r="J11" s="9">
        <v>0</v>
      </c>
      <c r="K11" s="6">
        <v>524</v>
      </c>
      <c r="L11" s="6">
        <v>641</v>
      </c>
      <c r="M11" s="6">
        <v>567</v>
      </c>
      <c r="N11" s="6">
        <f t="shared" si="1"/>
        <v>1732</v>
      </c>
      <c r="O11" s="10">
        <v>90</v>
      </c>
      <c r="P11" s="6">
        <v>424</v>
      </c>
      <c r="Q11" s="6">
        <v>617</v>
      </c>
      <c r="R11" s="6">
        <v>551</v>
      </c>
      <c r="S11" s="6">
        <f t="shared" si="2"/>
        <v>1592</v>
      </c>
      <c r="T11" s="11">
        <v>90</v>
      </c>
      <c r="U11" s="15">
        <v>0</v>
      </c>
      <c r="V11" s="6">
        <v>0</v>
      </c>
      <c r="W11" s="6">
        <v>0</v>
      </c>
      <c r="X11" s="6">
        <f t="shared" si="3"/>
        <v>0</v>
      </c>
      <c r="Y11" s="22">
        <v>0</v>
      </c>
      <c r="Z11" s="6">
        <v>0</v>
      </c>
      <c r="AA11" s="6">
        <v>0</v>
      </c>
      <c r="AB11" s="6">
        <v>0</v>
      </c>
      <c r="AC11" s="6">
        <f t="shared" si="4"/>
        <v>0</v>
      </c>
      <c r="AD11" s="9">
        <v>0</v>
      </c>
      <c r="AE11" s="10">
        <f>SUM(J11+O11+T11+Y11+AC11)</f>
        <v>180</v>
      </c>
    </row>
    <row r="12" spans="1:31" ht="15.75" customHeight="1" x14ac:dyDescent="0.2">
      <c r="A12" s="16">
        <v>10</v>
      </c>
      <c r="B12" s="17" t="s">
        <v>296</v>
      </c>
      <c r="C12" s="18">
        <v>2007</v>
      </c>
      <c r="D12" s="43" t="s">
        <v>286</v>
      </c>
      <c r="E12" s="18" t="s">
        <v>23</v>
      </c>
      <c r="F12" s="15">
        <v>169</v>
      </c>
      <c r="G12" s="15">
        <v>396</v>
      </c>
      <c r="H12" s="15">
        <v>274</v>
      </c>
      <c r="I12" s="6">
        <f t="shared" si="0"/>
        <v>839</v>
      </c>
      <c r="J12" s="9">
        <v>37</v>
      </c>
      <c r="K12" s="15">
        <v>0</v>
      </c>
      <c r="L12" s="15">
        <v>0</v>
      </c>
      <c r="M12" s="6">
        <v>0</v>
      </c>
      <c r="N12" s="6">
        <f t="shared" si="1"/>
        <v>0</v>
      </c>
      <c r="O12" s="10">
        <v>0</v>
      </c>
      <c r="P12" s="6">
        <v>222</v>
      </c>
      <c r="Q12" s="6">
        <v>464</v>
      </c>
      <c r="R12" s="6">
        <v>246</v>
      </c>
      <c r="S12" s="6">
        <f t="shared" si="2"/>
        <v>932</v>
      </c>
      <c r="T12" s="11">
        <v>40</v>
      </c>
      <c r="U12" s="6">
        <v>484</v>
      </c>
      <c r="V12" s="6">
        <v>519</v>
      </c>
      <c r="W12" s="6">
        <v>377</v>
      </c>
      <c r="X12" s="6">
        <f t="shared" si="3"/>
        <v>1380</v>
      </c>
      <c r="Y12" s="22">
        <v>60</v>
      </c>
      <c r="Z12" s="6">
        <v>496</v>
      </c>
      <c r="AA12" s="6">
        <v>383</v>
      </c>
      <c r="AB12" s="6">
        <v>271</v>
      </c>
      <c r="AC12" s="6">
        <f t="shared" si="4"/>
        <v>1150</v>
      </c>
      <c r="AD12" s="9">
        <v>60</v>
      </c>
      <c r="AE12" s="10">
        <v>160</v>
      </c>
    </row>
    <row r="13" spans="1:31" ht="15.75" customHeight="1" x14ac:dyDescent="0.2">
      <c r="A13" s="16">
        <v>11</v>
      </c>
      <c r="B13" s="17" t="s">
        <v>297</v>
      </c>
      <c r="C13" s="18">
        <v>2007</v>
      </c>
      <c r="D13" s="43" t="s">
        <v>286</v>
      </c>
      <c r="E13" s="18" t="s">
        <v>21</v>
      </c>
      <c r="F13" s="15">
        <v>123</v>
      </c>
      <c r="G13" s="15">
        <v>320</v>
      </c>
      <c r="H13" s="15">
        <v>162</v>
      </c>
      <c r="I13" s="6">
        <f t="shared" si="0"/>
        <v>605</v>
      </c>
      <c r="J13" s="9">
        <v>14</v>
      </c>
      <c r="K13" s="6">
        <v>228</v>
      </c>
      <c r="L13" s="6">
        <v>0</v>
      </c>
      <c r="M13" s="6">
        <v>167</v>
      </c>
      <c r="N13" s="6">
        <f t="shared" si="1"/>
        <v>395</v>
      </c>
      <c r="O13" s="10">
        <v>14</v>
      </c>
      <c r="P13" s="6">
        <v>51</v>
      </c>
      <c r="Q13" s="6">
        <v>359</v>
      </c>
      <c r="R13" s="6">
        <v>379</v>
      </c>
      <c r="S13" s="6">
        <f t="shared" si="2"/>
        <v>789</v>
      </c>
      <c r="T13" s="11">
        <v>31</v>
      </c>
      <c r="U13" s="15">
        <v>303</v>
      </c>
      <c r="V13" s="6">
        <v>436</v>
      </c>
      <c r="W13" s="6">
        <v>475</v>
      </c>
      <c r="X13" s="6">
        <f t="shared" si="3"/>
        <v>1214</v>
      </c>
      <c r="Y13" s="22">
        <v>55</v>
      </c>
      <c r="Z13" s="6">
        <v>255</v>
      </c>
      <c r="AA13" s="6">
        <v>338</v>
      </c>
      <c r="AB13" s="6">
        <v>280</v>
      </c>
      <c r="AC13" s="6">
        <f t="shared" si="4"/>
        <v>873</v>
      </c>
      <c r="AD13" s="9">
        <v>49</v>
      </c>
      <c r="AE13" s="10">
        <f>SUM(T13+Y13+AD13)</f>
        <v>135</v>
      </c>
    </row>
    <row r="14" spans="1:31" ht="15.75" customHeight="1" x14ac:dyDescent="0.2">
      <c r="A14" s="16">
        <v>11</v>
      </c>
      <c r="B14" s="17" t="s">
        <v>298</v>
      </c>
      <c r="C14" s="18">
        <v>2006</v>
      </c>
      <c r="D14" s="43" t="s">
        <v>286</v>
      </c>
      <c r="E14" s="18" t="s">
        <v>299</v>
      </c>
      <c r="F14" s="6">
        <v>0</v>
      </c>
      <c r="G14" s="6">
        <v>0</v>
      </c>
      <c r="H14" s="6">
        <v>0</v>
      </c>
      <c r="I14" s="6">
        <f t="shared" si="0"/>
        <v>0</v>
      </c>
      <c r="J14" s="9">
        <v>0</v>
      </c>
      <c r="K14" s="6">
        <v>0</v>
      </c>
      <c r="L14" s="6">
        <v>0</v>
      </c>
      <c r="M14" s="6">
        <v>0</v>
      </c>
      <c r="N14" s="6">
        <f t="shared" si="1"/>
        <v>0</v>
      </c>
      <c r="O14" s="10">
        <v>0</v>
      </c>
      <c r="P14" s="15">
        <v>419</v>
      </c>
      <c r="Q14" s="6">
        <v>666</v>
      </c>
      <c r="R14" s="6">
        <v>267</v>
      </c>
      <c r="S14" s="6">
        <f t="shared" si="2"/>
        <v>1352</v>
      </c>
      <c r="T14" s="11">
        <v>60</v>
      </c>
      <c r="U14" s="6">
        <v>0</v>
      </c>
      <c r="V14" s="6">
        <v>0</v>
      </c>
      <c r="W14" s="6">
        <v>0</v>
      </c>
      <c r="X14" s="6">
        <f t="shared" si="3"/>
        <v>0</v>
      </c>
      <c r="Y14" s="22">
        <v>0</v>
      </c>
      <c r="Z14" s="6">
        <v>499</v>
      </c>
      <c r="AA14" s="6">
        <v>467</v>
      </c>
      <c r="AB14" s="6">
        <v>352</v>
      </c>
      <c r="AC14" s="6">
        <f t="shared" si="4"/>
        <v>1318</v>
      </c>
      <c r="AD14" s="9">
        <v>75</v>
      </c>
      <c r="AE14" s="10">
        <v>135</v>
      </c>
    </row>
    <row r="15" spans="1:31" ht="15.75" customHeight="1" x14ac:dyDescent="0.2">
      <c r="A15" s="16">
        <v>13</v>
      </c>
      <c r="B15" s="17" t="s">
        <v>300</v>
      </c>
      <c r="C15" s="18">
        <v>2007</v>
      </c>
      <c r="D15" s="43" t="s">
        <v>286</v>
      </c>
      <c r="E15" s="18" t="s">
        <v>80</v>
      </c>
      <c r="F15" s="15">
        <v>236</v>
      </c>
      <c r="G15" s="15">
        <v>492</v>
      </c>
      <c r="H15" s="15">
        <v>349</v>
      </c>
      <c r="I15" s="6">
        <f t="shared" si="0"/>
        <v>1077</v>
      </c>
      <c r="J15" s="9">
        <v>60</v>
      </c>
      <c r="K15" s="15">
        <v>419</v>
      </c>
      <c r="L15" s="15">
        <v>0</v>
      </c>
      <c r="M15" s="6">
        <v>306</v>
      </c>
      <c r="N15" s="6">
        <f t="shared" si="1"/>
        <v>725</v>
      </c>
      <c r="O15" s="10">
        <v>25</v>
      </c>
      <c r="P15" s="15">
        <v>224</v>
      </c>
      <c r="Q15" s="6">
        <v>488</v>
      </c>
      <c r="R15" s="6">
        <v>387</v>
      </c>
      <c r="S15" s="6">
        <f t="shared" si="2"/>
        <v>1099</v>
      </c>
      <c r="T15" s="11">
        <v>46</v>
      </c>
      <c r="U15" s="15">
        <v>0</v>
      </c>
      <c r="V15" s="6">
        <v>0</v>
      </c>
      <c r="W15" s="6">
        <v>0</v>
      </c>
      <c r="X15" s="6">
        <f t="shared" si="3"/>
        <v>0</v>
      </c>
      <c r="Y15" s="22">
        <v>0</v>
      </c>
      <c r="Z15" s="15">
        <v>0</v>
      </c>
      <c r="AA15" s="15">
        <v>0</v>
      </c>
      <c r="AB15" s="15">
        <v>0</v>
      </c>
      <c r="AC15" s="6">
        <f t="shared" si="4"/>
        <v>0</v>
      </c>
      <c r="AD15" s="9">
        <v>0</v>
      </c>
      <c r="AE15" s="10">
        <f>SUM(J15+O15+T15+Y15+AC15)</f>
        <v>131</v>
      </c>
    </row>
    <row r="16" spans="1:31" ht="15.75" customHeight="1" x14ac:dyDescent="0.2">
      <c r="A16" s="16">
        <v>14</v>
      </c>
      <c r="B16" s="17" t="s">
        <v>301</v>
      </c>
      <c r="C16" s="18">
        <v>2007</v>
      </c>
      <c r="D16" s="43" t="s">
        <v>286</v>
      </c>
      <c r="E16" s="18" t="s">
        <v>80</v>
      </c>
      <c r="F16" s="15">
        <v>247</v>
      </c>
      <c r="G16" s="15">
        <v>490</v>
      </c>
      <c r="H16" s="15">
        <v>317</v>
      </c>
      <c r="I16" s="6">
        <f t="shared" si="0"/>
        <v>1054</v>
      </c>
      <c r="J16" s="9">
        <v>52</v>
      </c>
      <c r="K16" s="15">
        <v>350</v>
      </c>
      <c r="L16" s="15">
        <v>0</v>
      </c>
      <c r="M16" s="6">
        <v>282</v>
      </c>
      <c r="N16" s="6">
        <f t="shared" si="1"/>
        <v>632</v>
      </c>
      <c r="O16" s="10">
        <v>20</v>
      </c>
      <c r="P16" s="15">
        <v>350</v>
      </c>
      <c r="Q16" s="6">
        <v>496</v>
      </c>
      <c r="R16" s="6">
        <v>418</v>
      </c>
      <c r="S16" s="6">
        <f t="shared" si="2"/>
        <v>1264</v>
      </c>
      <c r="T16" s="11">
        <v>55</v>
      </c>
      <c r="U16" s="15">
        <v>0</v>
      </c>
      <c r="V16" s="6">
        <v>0</v>
      </c>
      <c r="W16" s="6">
        <v>0</v>
      </c>
      <c r="X16" s="6">
        <f t="shared" si="3"/>
        <v>0</v>
      </c>
      <c r="Y16" s="22">
        <v>0</v>
      </c>
      <c r="Z16" s="15">
        <v>0</v>
      </c>
      <c r="AA16" s="15">
        <v>0</v>
      </c>
      <c r="AB16" s="15">
        <v>0</v>
      </c>
      <c r="AC16" s="6">
        <f t="shared" si="4"/>
        <v>0</v>
      </c>
      <c r="AD16" s="9">
        <v>0</v>
      </c>
      <c r="AE16" s="10">
        <f>SUM(J16+O16+T16+Y16+AC16)</f>
        <v>127</v>
      </c>
    </row>
    <row r="17" spans="1:31" ht="15.75" customHeight="1" x14ac:dyDescent="0.2">
      <c r="A17" s="16">
        <v>14</v>
      </c>
      <c r="B17" s="17" t="s">
        <v>302</v>
      </c>
      <c r="C17" s="18">
        <v>2006</v>
      </c>
      <c r="D17" s="43" t="s">
        <v>286</v>
      </c>
      <c r="E17" s="18" t="s">
        <v>18</v>
      </c>
      <c r="F17" s="15">
        <v>100</v>
      </c>
      <c r="G17" s="15">
        <v>398</v>
      </c>
      <c r="H17" s="15">
        <v>156</v>
      </c>
      <c r="I17" s="6">
        <f t="shared" si="0"/>
        <v>654</v>
      </c>
      <c r="J17" s="9">
        <v>20</v>
      </c>
      <c r="K17" s="15">
        <v>308</v>
      </c>
      <c r="L17" s="15">
        <v>504</v>
      </c>
      <c r="M17" s="6">
        <v>163</v>
      </c>
      <c r="N17" s="6">
        <f t="shared" si="1"/>
        <v>975</v>
      </c>
      <c r="O17" s="10">
        <v>37</v>
      </c>
      <c r="P17" s="6">
        <v>0</v>
      </c>
      <c r="Q17" s="6">
        <v>0</v>
      </c>
      <c r="R17" s="6">
        <v>0</v>
      </c>
      <c r="S17" s="6">
        <f t="shared" si="2"/>
        <v>0</v>
      </c>
      <c r="T17" s="11">
        <v>0</v>
      </c>
      <c r="U17" s="6">
        <v>0</v>
      </c>
      <c r="V17" s="6">
        <v>0</v>
      </c>
      <c r="W17" s="6">
        <v>0</v>
      </c>
      <c r="X17" s="6">
        <f t="shared" si="3"/>
        <v>0</v>
      </c>
      <c r="Y17" s="22">
        <v>0</v>
      </c>
      <c r="Z17" s="6">
        <v>505</v>
      </c>
      <c r="AA17" s="6">
        <v>515</v>
      </c>
      <c r="AB17" s="6">
        <v>242</v>
      </c>
      <c r="AC17" s="6">
        <f t="shared" si="4"/>
        <v>1262</v>
      </c>
      <c r="AD17" s="9">
        <v>70</v>
      </c>
      <c r="AE17" s="10">
        <v>127</v>
      </c>
    </row>
    <row r="18" spans="1:31" ht="15.75" customHeight="1" x14ac:dyDescent="0.2">
      <c r="A18" s="16">
        <v>16</v>
      </c>
      <c r="B18" s="17" t="s">
        <v>303</v>
      </c>
      <c r="C18" s="18">
        <v>2007</v>
      </c>
      <c r="D18" s="43" t="s">
        <v>286</v>
      </c>
      <c r="E18" s="18" t="s">
        <v>21</v>
      </c>
      <c r="F18" s="15">
        <v>45</v>
      </c>
      <c r="G18" s="15">
        <v>326</v>
      </c>
      <c r="H18" s="15">
        <v>0</v>
      </c>
      <c r="I18" s="6">
        <f t="shared" si="0"/>
        <v>371</v>
      </c>
      <c r="J18" s="9">
        <v>10</v>
      </c>
      <c r="K18" s="15">
        <v>198</v>
      </c>
      <c r="L18" s="15">
        <v>425</v>
      </c>
      <c r="M18" s="6">
        <v>93</v>
      </c>
      <c r="N18" s="6">
        <f t="shared" si="1"/>
        <v>716</v>
      </c>
      <c r="O18" s="10">
        <v>22</v>
      </c>
      <c r="P18" s="6">
        <v>0</v>
      </c>
      <c r="Q18" s="6">
        <v>0</v>
      </c>
      <c r="R18" s="6">
        <v>0</v>
      </c>
      <c r="S18" s="6">
        <f t="shared" si="2"/>
        <v>0</v>
      </c>
      <c r="T18" s="11">
        <v>0</v>
      </c>
      <c r="U18" s="6">
        <v>225</v>
      </c>
      <c r="V18" s="6">
        <v>519</v>
      </c>
      <c r="W18" s="6">
        <v>301</v>
      </c>
      <c r="X18" s="6">
        <f t="shared" si="3"/>
        <v>1045</v>
      </c>
      <c r="Y18" s="22">
        <v>52</v>
      </c>
      <c r="Z18" s="6">
        <v>0</v>
      </c>
      <c r="AA18" s="6">
        <v>361</v>
      </c>
      <c r="AB18" s="6">
        <v>210</v>
      </c>
      <c r="AC18" s="6">
        <v>571</v>
      </c>
      <c r="AD18" s="9">
        <v>40</v>
      </c>
      <c r="AE18" s="10">
        <f>SUM(Y18+O18+AD18)</f>
        <v>114</v>
      </c>
    </row>
    <row r="19" spans="1:31" ht="15.75" customHeight="1" x14ac:dyDescent="0.2">
      <c r="A19" s="16">
        <v>17</v>
      </c>
      <c r="B19" s="17" t="s">
        <v>304</v>
      </c>
      <c r="C19" s="18">
        <v>2006</v>
      </c>
      <c r="D19" s="43" t="s">
        <v>286</v>
      </c>
      <c r="E19" s="18" t="s">
        <v>80</v>
      </c>
      <c r="F19" s="15">
        <v>241</v>
      </c>
      <c r="G19" s="15">
        <v>425</v>
      </c>
      <c r="H19" s="15">
        <v>170</v>
      </c>
      <c r="I19" s="6">
        <f t="shared" si="0"/>
        <v>836</v>
      </c>
      <c r="J19" s="9">
        <v>34</v>
      </c>
      <c r="K19" s="6">
        <v>299</v>
      </c>
      <c r="L19" s="6">
        <v>0</v>
      </c>
      <c r="M19" s="6">
        <v>148</v>
      </c>
      <c r="N19" s="6">
        <f t="shared" si="1"/>
        <v>447</v>
      </c>
      <c r="O19" s="10">
        <v>16</v>
      </c>
      <c r="P19" s="15">
        <v>429</v>
      </c>
      <c r="Q19" s="6">
        <v>416</v>
      </c>
      <c r="R19" s="6">
        <v>310</v>
      </c>
      <c r="S19" s="6">
        <f t="shared" si="2"/>
        <v>1155</v>
      </c>
      <c r="T19" s="11">
        <v>49</v>
      </c>
      <c r="U19" s="6">
        <v>0</v>
      </c>
      <c r="V19" s="6">
        <v>0</v>
      </c>
      <c r="W19" s="6">
        <v>0</v>
      </c>
      <c r="X19" s="6">
        <f t="shared" si="3"/>
        <v>0</v>
      </c>
      <c r="Y19" s="22">
        <v>0</v>
      </c>
      <c r="Z19" s="6">
        <v>0</v>
      </c>
      <c r="AA19" s="6">
        <v>0</v>
      </c>
      <c r="AB19" s="6">
        <v>0</v>
      </c>
      <c r="AC19" s="6">
        <f>Z19+AA19+AB19</f>
        <v>0</v>
      </c>
      <c r="AD19" s="9">
        <v>0</v>
      </c>
      <c r="AE19" s="10">
        <f>SUM(J19+O19+T19+Y19+AC19)</f>
        <v>99</v>
      </c>
    </row>
    <row r="20" spans="1:31" ht="15.75" customHeight="1" x14ac:dyDescent="0.2">
      <c r="A20" s="16">
        <v>18</v>
      </c>
      <c r="B20" s="17" t="s">
        <v>305</v>
      </c>
      <c r="C20" s="18">
        <v>2007</v>
      </c>
      <c r="D20" s="43" t="s">
        <v>286</v>
      </c>
      <c r="E20" s="18" t="s">
        <v>37</v>
      </c>
      <c r="F20" s="15">
        <v>232</v>
      </c>
      <c r="G20" s="15">
        <v>462</v>
      </c>
      <c r="H20" s="15">
        <v>295</v>
      </c>
      <c r="I20" s="6">
        <f t="shared" si="0"/>
        <v>989</v>
      </c>
      <c r="J20" s="9">
        <v>49</v>
      </c>
      <c r="K20" s="6">
        <v>408</v>
      </c>
      <c r="L20" s="6">
        <v>348</v>
      </c>
      <c r="M20" s="6">
        <v>254</v>
      </c>
      <c r="N20" s="6">
        <f t="shared" si="1"/>
        <v>1010</v>
      </c>
      <c r="O20" s="10">
        <v>43</v>
      </c>
      <c r="P20" s="15">
        <v>0</v>
      </c>
      <c r="Q20" s="6">
        <v>0</v>
      </c>
      <c r="R20" s="6">
        <v>0</v>
      </c>
      <c r="S20" s="6">
        <f t="shared" si="2"/>
        <v>0</v>
      </c>
      <c r="T20" s="11">
        <v>0</v>
      </c>
      <c r="U20" s="6">
        <v>0</v>
      </c>
      <c r="V20" s="6">
        <v>0</v>
      </c>
      <c r="W20" s="6">
        <v>0</v>
      </c>
      <c r="X20" s="6">
        <f t="shared" si="3"/>
        <v>0</v>
      </c>
      <c r="Y20" s="22">
        <v>0</v>
      </c>
      <c r="Z20" s="15">
        <v>0</v>
      </c>
      <c r="AA20" s="15">
        <v>0</v>
      </c>
      <c r="AB20" s="15">
        <v>0</v>
      </c>
      <c r="AC20" s="6">
        <f>Z20+AA20+AB20</f>
        <v>0</v>
      </c>
      <c r="AD20" s="9">
        <v>0</v>
      </c>
      <c r="AE20" s="10">
        <f>SUM(J20+O20+T20+Y20+AC20)</f>
        <v>92</v>
      </c>
    </row>
    <row r="21" spans="1:31" ht="15.75" customHeight="1" x14ac:dyDescent="0.2">
      <c r="A21" s="16">
        <v>18</v>
      </c>
      <c r="B21" s="42" t="s">
        <v>306</v>
      </c>
      <c r="C21" s="54">
        <v>2006</v>
      </c>
      <c r="D21" s="54" t="s">
        <v>286</v>
      </c>
      <c r="E21" s="71" t="s">
        <v>21</v>
      </c>
      <c r="F21" s="6">
        <v>0</v>
      </c>
      <c r="G21" s="15">
        <v>0</v>
      </c>
      <c r="H21" s="15">
        <v>0</v>
      </c>
      <c r="I21" s="6">
        <f t="shared" si="0"/>
        <v>0</v>
      </c>
      <c r="J21" s="9">
        <v>0</v>
      </c>
      <c r="K21" s="15">
        <v>279</v>
      </c>
      <c r="L21" s="15">
        <v>425</v>
      </c>
      <c r="M21" s="6">
        <v>392</v>
      </c>
      <c r="N21" s="6">
        <f t="shared" si="1"/>
        <v>1096</v>
      </c>
      <c r="O21" s="10">
        <v>49</v>
      </c>
      <c r="P21" s="6">
        <v>0</v>
      </c>
      <c r="Q21" s="6">
        <v>0</v>
      </c>
      <c r="R21" s="6">
        <v>0</v>
      </c>
      <c r="S21" s="6">
        <f t="shared" si="2"/>
        <v>0</v>
      </c>
      <c r="T21" s="11">
        <v>0</v>
      </c>
      <c r="U21" s="6">
        <v>0</v>
      </c>
      <c r="V21" s="6">
        <v>0</v>
      </c>
      <c r="W21" s="6">
        <v>0</v>
      </c>
      <c r="X21" s="6">
        <f t="shared" si="3"/>
        <v>0</v>
      </c>
      <c r="Y21" s="22">
        <v>0</v>
      </c>
      <c r="Z21" s="6">
        <v>0</v>
      </c>
      <c r="AA21" s="6">
        <v>353</v>
      </c>
      <c r="AB21" s="6">
        <v>418</v>
      </c>
      <c r="AC21" s="6">
        <v>771</v>
      </c>
      <c r="AD21" s="9">
        <v>43</v>
      </c>
      <c r="AE21" s="10">
        <v>92</v>
      </c>
    </row>
    <row r="22" spans="1:31" ht="15.75" customHeight="1" x14ac:dyDescent="0.2">
      <c r="A22" s="16">
        <v>20</v>
      </c>
      <c r="B22" s="17" t="s">
        <v>307</v>
      </c>
      <c r="C22" s="18">
        <v>2006</v>
      </c>
      <c r="D22" s="43" t="s">
        <v>286</v>
      </c>
      <c r="E22" s="18" t="s">
        <v>116</v>
      </c>
      <c r="F22" s="15">
        <v>208</v>
      </c>
      <c r="G22" s="15">
        <v>398</v>
      </c>
      <c r="H22" s="15">
        <v>235</v>
      </c>
      <c r="I22" s="6">
        <f t="shared" si="0"/>
        <v>841</v>
      </c>
      <c r="J22" s="9">
        <v>40</v>
      </c>
      <c r="K22" s="15">
        <v>0</v>
      </c>
      <c r="L22" s="15">
        <v>0</v>
      </c>
      <c r="M22" s="6">
        <v>0</v>
      </c>
      <c r="N22" s="6">
        <f t="shared" si="1"/>
        <v>0</v>
      </c>
      <c r="O22" s="10">
        <v>0</v>
      </c>
      <c r="P22" s="6">
        <v>391</v>
      </c>
      <c r="Q22" s="6">
        <v>326</v>
      </c>
      <c r="R22" s="6">
        <v>278</v>
      </c>
      <c r="S22" s="6">
        <f t="shared" si="2"/>
        <v>995</v>
      </c>
      <c r="T22" s="11">
        <v>43</v>
      </c>
      <c r="U22" s="6">
        <v>0</v>
      </c>
      <c r="V22" s="6">
        <v>0</v>
      </c>
      <c r="W22" s="6">
        <v>0</v>
      </c>
      <c r="X22" s="6">
        <f t="shared" si="3"/>
        <v>0</v>
      </c>
      <c r="Y22" s="22">
        <v>0</v>
      </c>
      <c r="Z22" s="15">
        <v>0</v>
      </c>
      <c r="AA22" s="15">
        <v>0</v>
      </c>
      <c r="AB22" s="15">
        <v>0</v>
      </c>
      <c r="AC22" s="6">
        <f t="shared" ref="AC22:AC29" si="5">Z22+AA22+AB22</f>
        <v>0</v>
      </c>
      <c r="AD22" s="9">
        <v>0</v>
      </c>
      <c r="AE22" s="10">
        <f>SUM(J22+O22+T22+Y22+AC22)</f>
        <v>83</v>
      </c>
    </row>
    <row r="23" spans="1:31" ht="15.75" customHeight="1" x14ac:dyDescent="0.2">
      <c r="A23" s="6">
        <v>21</v>
      </c>
      <c r="B23" s="57" t="s">
        <v>308</v>
      </c>
      <c r="C23" s="6">
        <v>2007</v>
      </c>
      <c r="D23" s="6" t="s">
        <v>286</v>
      </c>
      <c r="E23" s="7" t="s">
        <v>21</v>
      </c>
      <c r="F23" s="6">
        <v>0</v>
      </c>
      <c r="G23" s="6">
        <v>0</v>
      </c>
      <c r="H23" s="6">
        <v>0</v>
      </c>
      <c r="I23" s="6">
        <f t="shared" si="0"/>
        <v>0</v>
      </c>
      <c r="J23" s="9">
        <v>0</v>
      </c>
      <c r="K23" s="6">
        <v>31</v>
      </c>
      <c r="L23" s="6">
        <v>0</v>
      </c>
      <c r="M23" s="6">
        <v>162</v>
      </c>
      <c r="N23" s="6">
        <f t="shared" si="1"/>
        <v>193</v>
      </c>
      <c r="O23" s="10">
        <v>6</v>
      </c>
      <c r="P23" s="6">
        <v>0</v>
      </c>
      <c r="Q23" s="6">
        <v>207</v>
      </c>
      <c r="R23" s="6">
        <v>121</v>
      </c>
      <c r="S23" s="6">
        <f t="shared" si="2"/>
        <v>328</v>
      </c>
      <c r="T23" s="11">
        <v>25</v>
      </c>
      <c r="U23" s="6">
        <v>188</v>
      </c>
      <c r="V23" s="6">
        <v>0</v>
      </c>
      <c r="W23" s="6">
        <v>149</v>
      </c>
      <c r="X23" s="6">
        <f t="shared" si="3"/>
        <v>337</v>
      </c>
      <c r="Y23" s="22">
        <v>49</v>
      </c>
      <c r="Z23" s="6">
        <v>0</v>
      </c>
      <c r="AA23" s="6">
        <v>0</v>
      </c>
      <c r="AB23" s="6">
        <v>0</v>
      </c>
      <c r="AC23" s="6">
        <f t="shared" si="5"/>
        <v>0</v>
      </c>
      <c r="AD23" s="9">
        <v>0</v>
      </c>
      <c r="AE23" s="10">
        <f>SUM(J23+O23+T23+Y23+AC23)</f>
        <v>80</v>
      </c>
    </row>
    <row r="24" spans="1:31" ht="15.75" customHeight="1" x14ac:dyDescent="0.2">
      <c r="A24" s="6">
        <v>21</v>
      </c>
      <c r="B24" s="7" t="s">
        <v>309</v>
      </c>
      <c r="C24" s="6">
        <v>2007</v>
      </c>
      <c r="D24" s="6" t="s">
        <v>286</v>
      </c>
      <c r="E24" s="7" t="s">
        <v>80</v>
      </c>
      <c r="F24" s="6">
        <v>0</v>
      </c>
      <c r="G24" s="6">
        <v>0</v>
      </c>
      <c r="H24" s="6">
        <v>0</v>
      </c>
      <c r="I24" s="6">
        <f t="shared" si="0"/>
        <v>0</v>
      </c>
      <c r="J24" s="9">
        <v>0</v>
      </c>
      <c r="K24" s="6">
        <v>0</v>
      </c>
      <c r="L24" s="6">
        <v>0</v>
      </c>
      <c r="M24" s="6">
        <v>0</v>
      </c>
      <c r="N24" s="6">
        <f t="shared" si="1"/>
        <v>0</v>
      </c>
      <c r="O24" s="10">
        <v>0</v>
      </c>
      <c r="P24" s="6">
        <v>428</v>
      </c>
      <c r="Q24" s="6">
        <v>0</v>
      </c>
      <c r="R24" s="6">
        <v>250</v>
      </c>
      <c r="S24" s="6">
        <f t="shared" si="2"/>
        <v>678</v>
      </c>
      <c r="T24" s="11">
        <v>28</v>
      </c>
      <c r="U24" s="15">
        <v>0</v>
      </c>
      <c r="V24" s="6">
        <v>0</v>
      </c>
      <c r="W24" s="6">
        <v>0</v>
      </c>
      <c r="X24" s="6">
        <f t="shared" si="3"/>
        <v>0</v>
      </c>
      <c r="Y24" s="22">
        <v>0</v>
      </c>
      <c r="Z24" s="6">
        <v>530</v>
      </c>
      <c r="AA24" s="6">
        <v>571</v>
      </c>
      <c r="AB24" s="6">
        <v>0</v>
      </c>
      <c r="AC24" s="6">
        <f t="shared" si="5"/>
        <v>1101</v>
      </c>
      <c r="AD24" s="9">
        <v>52</v>
      </c>
      <c r="AE24" s="10">
        <v>80</v>
      </c>
    </row>
    <row r="25" spans="1:31" ht="15.75" customHeight="1" x14ac:dyDescent="0.2">
      <c r="A25" s="6">
        <v>23</v>
      </c>
      <c r="B25" s="7" t="s">
        <v>310</v>
      </c>
      <c r="C25" s="6">
        <v>2006</v>
      </c>
      <c r="D25" s="6" t="s">
        <v>286</v>
      </c>
      <c r="E25" s="7" t="s">
        <v>311</v>
      </c>
      <c r="F25" s="6">
        <v>0</v>
      </c>
      <c r="G25" s="6">
        <v>0</v>
      </c>
      <c r="H25" s="6">
        <v>0</v>
      </c>
      <c r="I25" s="6">
        <f t="shared" si="0"/>
        <v>0</v>
      </c>
      <c r="J25" s="9">
        <v>0</v>
      </c>
      <c r="K25" s="15">
        <v>451</v>
      </c>
      <c r="L25" s="15">
        <v>641</v>
      </c>
      <c r="M25" s="6">
        <v>306</v>
      </c>
      <c r="N25" s="6">
        <f t="shared" si="1"/>
        <v>1398</v>
      </c>
      <c r="O25" s="10">
        <v>65</v>
      </c>
      <c r="P25" s="6">
        <v>0</v>
      </c>
      <c r="Q25" s="6">
        <v>0</v>
      </c>
      <c r="R25" s="6">
        <v>0</v>
      </c>
      <c r="S25" s="6">
        <f t="shared" si="2"/>
        <v>0</v>
      </c>
      <c r="T25" s="11">
        <v>0</v>
      </c>
      <c r="U25" s="6">
        <v>0</v>
      </c>
      <c r="V25" s="6">
        <v>0</v>
      </c>
      <c r="W25" s="6">
        <v>0</v>
      </c>
      <c r="X25" s="6">
        <f t="shared" si="3"/>
        <v>0</v>
      </c>
      <c r="Y25" s="22">
        <v>0</v>
      </c>
      <c r="Z25" s="6">
        <v>0</v>
      </c>
      <c r="AA25" s="6">
        <v>0</v>
      </c>
      <c r="AB25" s="6">
        <v>0</v>
      </c>
      <c r="AC25" s="6">
        <f t="shared" si="5"/>
        <v>0</v>
      </c>
      <c r="AD25" s="9">
        <v>0</v>
      </c>
      <c r="AE25" s="10">
        <f>SUM(J25+O25+T25+Y25+AC25)</f>
        <v>65</v>
      </c>
    </row>
    <row r="26" spans="1:31" ht="15.75" customHeight="1" x14ac:dyDescent="0.2">
      <c r="A26" s="6">
        <v>24</v>
      </c>
      <c r="B26" s="25" t="s">
        <v>312</v>
      </c>
      <c r="C26" s="25">
        <v>2007</v>
      </c>
      <c r="D26" s="15" t="s">
        <v>286</v>
      </c>
      <c r="E26" s="25" t="s">
        <v>40</v>
      </c>
      <c r="F26" s="15">
        <v>224</v>
      </c>
      <c r="G26" s="6">
        <v>385</v>
      </c>
      <c r="H26" s="6">
        <v>138</v>
      </c>
      <c r="I26" s="6">
        <f t="shared" si="0"/>
        <v>747</v>
      </c>
      <c r="J26" s="9">
        <v>22</v>
      </c>
      <c r="K26" s="6">
        <v>419</v>
      </c>
      <c r="L26" s="6">
        <v>348</v>
      </c>
      <c r="M26" s="6">
        <v>63</v>
      </c>
      <c r="N26" s="6">
        <f t="shared" si="1"/>
        <v>830</v>
      </c>
      <c r="O26" s="10">
        <v>31</v>
      </c>
      <c r="P26" s="6">
        <v>0</v>
      </c>
      <c r="Q26" s="6">
        <v>0</v>
      </c>
      <c r="R26" s="6">
        <v>0</v>
      </c>
      <c r="S26" s="6">
        <f t="shared" si="2"/>
        <v>0</v>
      </c>
      <c r="T26" s="11">
        <v>0</v>
      </c>
      <c r="U26" s="6">
        <v>0</v>
      </c>
      <c r="V26" s="6">
        <v>0</v>
      </c>
      <c r="W26" s="6">
        <v>0</v>
      </c>
      <c r="X26" s="6">
        <f t="shared" si="3"/>
        <v>0</v>
      </c>
      <c r="Y26" s="22">
        <v>0</v>
      </c>
      <c r="Z26" s="6">
        <v>0</v>
      </c>
      <c r="AA26" s="6">
        <v>0</v>
      </c>
      <c r="AB26" s="6">
        <v>0</v>
      </c>
      <c r="AC26" s="6">
        <f t="shared" si="5"/>
        <v>0</v>
      </c>
      <c r="AD26" s="9">
        <v>0</v>
      </c>
      <c r="AE26" s="10">
        <f>SUM(J26+O26+T26+Y26+AC26)</f>
        <v>53</v>
      </c>
    </row>
    <row r="27" spans="1:31" ht="15.75" customHeight="1" x14ac:dyDescent="0.2">
      <c r="A27" s="6">
        <v>25</v>
      </c>
      <c r="B27" s="25" t="s">
        <v>313</v>
      </c>
      <c r="C27" s="15">
        <v>2006</v>
      </c>
      <c r="D27" s="15" t="s">
        <v>286</v>
      </c>
      <c r="E27" s="25" t="s">
        <v>311</v>
      </c>
      <c r="F27" s="15">
        <v>0</v>
      </c>
      <c r="G27" s="15">
        <v>0</v>
      </c>
      <c r="H27" s="15">
        <v>0</v>
      </c>
      <c r="I27" s="6">
        <f t="shared" si="0"/>
        <v>0</v>
      </c>
      <c r="J27" s="9">
        <v>0</v>
      </c>
      <c r="K27" s="15">
        <v>482</v>
      </c>
      <c r="L27" s="15">
        <v>425</v>
      </c>
      <c r="M27" s="6">
        <v>271</v>
      </c>
      <c r="N27" s="6">
        <f t="shared" si="1"/>
        <v>1178</v>
      </c>
      <c r="O27" s="10">
        <v>52</v>
      </c>
      <c r="P27" s="6">
        <v>0</v>
      </c>
      <c r="Q27" s="6">
        <v>0</v>
      </c>
      <c r="R27" s="6">
        <v>0</v>
      </c>
      <c r="S27" s="6">
        <f t="shared" si="2"/>
        <v>0</v>
      </c>
      <c r="T27" s="11">
        <v>0</v>
      </c>
      <c r="U27" s="6">
        <v>0</v>
      </c>
      <c r="V27" s="6">
        <v>0</v>
      </c>
      <c r="W27" s="6">
        <v>0</v>
      </c>
      <c r="X27" s="6">
        <f t="shared" si="3"/>
        <v>0</v>
      </c>
      <c r="Y27" s="22">
        <v>0</v>
      </c>
      <c r="Z27" s="6">
        <v>0</v>
      </c>
      <c r="AA27" s="6">
        <v>0</v>
      </c>
      <c r="AB27" s="6">
        <v>0</v>
      </c>
      <c r="AC27" s="6">
        <f t="shared" si="5"/>
        <v>0</v>
      </c>
      <c r="AD27" s="9">
        <v>0</v>
      </c>
      <c r="AE27" s="10">
        <f>SUM(J27+O27+T27+Y27+AC27)</f>
        <v>52</v>
      </c>
    </row>
    <row r="28" spans="1:31" ht="15.75" customHeight="1" x14ac:dyDescent="0.2">
      <c r="A28" s="6">
        <v>26</v>
      </c>
      <c r="B28" s="25" t="s">
        <v>314</v>
      </c>
      <c r="C28" s="25">
        <v>2006</v>
      </c>
      <c r="D28" s="15" t="s">
        <v>286</v>
      </c>
      <c r="E28" s="25" t="s">
        <v>37</v>
      </c>
      <c r="F28" s="15">
        <v>158</v>
      </c>
      <c r="G28" s="6">
        <v>400</v>
      </c>
      <c r="H28" s="6">
        <v>337</v>
      </c>
      <c r="I28" s="6">
        <f t="shared" si="0"/>
        <v>895</v>
      </c>
      <c r="J28" s="9">
        <v>46</v>
      </c>
      <c r="K28" s="15">
        <v>0</v>
      </c>
      <c r="L28" s="15">
        <v>0</v>
      </c>
      <c r="M28" s="6">
        <v>0</v>
      </c>
      <c r="N28" s="6">
        <f t="shared" si="1"/>
        <v>0</v>
      </c>
      <c r="O28" s="10">
        <v>0</v>
      </c>
      <c r="P28" s="6">
        <v>0</v>
      </c>
      <c r="Q28" s="6">
        <v>0</v>
      </c>
      <c r="R28" s="6">
        <v>0</v>
      </c>
      <c r="S28" s="6">
        <f t="shared" si="2"/>
        <v>0</v>
      </c>
      <c r="T28" s="11">
        <v>0</v>
      </c>
      <c r="U28" s="6">
        <v>0</v>
      </c>
      <c r="V28" s="6">
        <v>0</v>
      </c>
      <c r="W28" s="6">
        <v>0</v>
      </c>
      <c r="X28" s="6">
        <f t="shared" si="3"/>
        <v>0</v>
      </c>
      <c r="Y28" s="22">
        <v>0</v>
      </c>
      <c r="Z28" s="6">
        <v>0</v>
      </c>
      <c r="AA28" s="6">
        <v>0</v>
      </c>
      <c r="AB28" s="6">
        <v>0</v>
      </c>
      <c r="AC28" s="6">
        <f t="shared" si="5"/>
        <v>0</v>
      </c>
      <c r="AD28" s="9">
        <v>0</v>
      </c>
      <c r="AE28" s="10">
        <f>SUM(J28+O28+T28+Y28+AC28)</f>
        <v>46</v>
      </c>
    </row>
    <row r="29" spans="1:31" ht="15.75" customHeight="1" x14ac:dyDescent="0.2">
      <c r="A29" s="6">
        <v>26</v>
      </c>
      <c r="B29" s="7" t="s">
        <v>315</v>
      </c>
      <c r="C29" s="6">
        <v>2006</v>
      </c>
      <c r="D29" s="6" t="s">
        <v>286</v>
      </c>
      <c r="E29" s="7" t="s">
        <v>311</v>
      </c>
      <c r="F29" s="15">
        <v>0</v>
      </c>
      <c r="G29" s="15">
        <v>0</v>
      </c>
      <c r="H29" s="15">
        <v>0</v>
      </c>
      <c r="I29" s="6">
        <f t="shared" si="0"/>
        <v>0</v>
      </c>
      <c r="J29" s="9">
        <v>0</v>
      </c>
      <c r="K29" s="15">
        <v>0</v>
      </c>
      <c r="L29" s="15">
        <v>0</v>
      </c>
      <c r="M29" s="6">
        <v>0</v>
      </c>
      <c r="N29" s="6">
        <v>0</v>
      </c>
      <c r="O29" s="10">
        <v>0</v>
      </c>
      <c r="P29" s="6">
        <v>0</v>
      </c>
      <c r="Q29" s="6">
        <v>0</v>
      </c>
      <c r="R29" s="6">
        <v>0</v>
      </c>
      <c r="S29" s="6">
        <f t="shared" si="2"/>
        <v>0</v>
      </c>
      <c r="T29" s="11">
        <v>0</v>
      </c>
      <c r="U29" s="15">
        <v>0</v>
      </c>
      <c r="V29" s="6">
        <v>0</v>
      </c>
      <c r="W29" s="6">
        <v>0</v>
      </c>
      <c r="X29" s="6">
        <f t="shared" si="3"/>
        <v>0</v>
      </c>
      <c r="Y29" s="22">
        <v>0</v>
      </c>
      <c r="Z29" s="6">
        <v>356</v>
      </c>
      <c r="AA29" s="6">
        <v>441</v>
      </c>
      <c r="AB29" s="6">
        <v>0</v>
      </c>
      <c r="AC29" s="6">
        <f t="shared" si="5"/>
        <v>797</v>
      </c>
      <c r="AD29" s="9">
        <v>46</v>
      </c>
      <c r="AE29" s="10">
        <v>46</v>
      </c>
    </row>
    <row r="30" spans="1:31" ht="15.75" customHeight="1" x14ac:dyDescent="0.2">
      <c r="A30" s="6">
        <v>28</v>
      </c>
      <c r="B30" s="25" t="s">
        <v>316</v>
      </c>
      <c r="C30" s="25">
        <v>2006</v>
      </c>
      <c r="D30" s="15" t="s">
        <v>286</v>
      </c>
      <c r="E30" s="25" t="s">
        <v>116</v>
      </c>
      <c r="F30" s="15">
        <v>249</v>
      </c>
      <c r="G30" s="15">
        <v>467</v>
      </c>
      <c r="H30" s="15">
        <v>174</v>
      </c>
      <c r="I30" s="6">
        <f t="shared" si="0"/>
        <v>890</v>
      </c>
      <c r="J30" s="9">
        <v>43</v>
      </c>
      <c r="K30" s="15">
        <v>0</v>
      </c>
      <c r="L30" s="15">
        <v>0</v>
      </c>
      <c r="M30" s="6">
        <v>0</v>
      </c>
      <c r="N30" s="6">
        <f t="shared" ref="N30:N45" si="6">K30+L30+M30</f>
        <v>0</v>
      </c>
      <c r="O30" s="10">
        <v>0</v>
      </c>
      <c r="P30" s="15">
        <v>0</v>
      </c>
      <c r="Q30" s="6">
        <v>0</v>
      </c>
      <c r="R30" s="6">
        <v>0</v>
      </c>
      <c r="S30" s="6">
        <f t="shared" si="2"/>
        <v>0</v>
      </c>
      <c r="T30" s="11">
        <v>0</v>
      </c>
      <c r="U30" s="6">
        <v>0</v>
      </c>
      <c r="V30" s="6">
        <v>0</v>
      </c>
      <c r="W30" s="6">
        <v>0</v>
      </c>
      <c r="X30" s="6">
        <f t="shared" si="3"/>
        <v>0</v>
      </c>
      <c r="Y30" s="22">
        <v>0</v>
      </c>
      <c r="Z30" s="15">
        <v>0</v>
      </c>
      <c r="AA30" s="15">
        <v>0</v>
      </c>
      <c r="AB30" s="15">
        <v>0</v>
      </c>
      <c r="AC30" s="6">
        <v>0</v>
      </c>
      <c r="AD30" s="9">
        <v>0</v>
      </c>
      <c r="AE30" s="10">
        <f t="shared" ref="AE30:AE45" si="7">SUM(J30+O30+T30+Y30+AC30)</f>
        <v>43</v>
      </c>
    </row>
    <row r="31" spans="1:31" ht="15.75" customHeight="1" x14ac:dyDescent="0.2">
      <c r="A31" s="6">
        <v>29</v>
      </c>
      <c r="B31" s="7" t="s">
        <v>317</v>
      </c>
      <c r="C31" s="6">
        <v>2006</v>
      </c>
      <c r="D31" s="6" t="s">
        <v>286</v>
      </c>
      <c r="E31" s="7" t="s">
        <v>40</v>
      </c>
      <c r="F31" s="6">
        <v>0</v>
      </c>
      <c r="G31" s="15">
        <v>0</v>
      </c>
      <c r="H31" s="15">
        <v>0</v>
      </c>
      <c r="I31" s="6">
        <f t="shared" si="0"/>
        <v>0</v>
      </c>
      <c r="J31" s="9">
        <v>0</v>
      </c>
      <c r="K31" s="15">
        <v>620</v>
      </c>
      <c r="L31" s="15">
        <v>0</v>
      </c>
      <c r="M31" s="6">
        <v>382</v>
      </c>
      <c r="N31" s="6">
        <f t="shared" si="6"/>
        <v>1002</v>
      </c>
      <c r="O31" s="10">
        <v>40</v>
      </c>
      <c r="P31" s="6">
        <v>0</v>
      </c>
      <c r="Q31" s="6">
        <v>0</v>
      </c>
      <c r="R31" s="6">
        <v>0</v>
      </c>
      <c r="S31" s="6">
        <f t="shared" si="2"/>
        <v>0</v>
      </c>
      <c r="T31" s="11">
        <v>0</v>
      </c>
      <c r="U31" s="6">
        <v>0</v>
      </c>
      <c r="V31" s="6">
        <v>0</v>
      </c>
      <c r="W31" s="6">
        <v>0</v>
      </c>
      <c r="X31" s="6">
        <f t="shared" si="3"/>
        <v>0</v>
      </c>
      <c r="Y31" s="22">
        <v>0</v>
      </c>
      <c r="Z31" s="15">
        <v>0</v>
      </c>
      <c r="AA31" s="15">
        <v>0</v>
      </c>
      <c r="AB31" s="15">
        <v>0</v>
      </c>
      <c r="AC31" s="6">
        <f t="shared" ref="AC31:AC45" si="8">Z31+AA31+AB31</f>
        <v>0</v>
      </c>
      <c r="AD31" s="9">
        <v>0</v>
      </c>
      <c r="AE31" s="10">
        <f t="shared" si="7"/>
        <v>40</v>
      </c>
    </row>
    <row r="32" spans="1:31" ht="15.75" customHeight="1" x14ac:dyDescent="0.2">
      <c r="A32" s="6">
        <v>30</v>
      </c>
      <c r="B32" s="25" t="s">
        <v>318</v>
      </c>
      <c r="C32" s="15">
        <v>2007</v>
      </c>
      <c r="D32" s="15" t="s">
        <v>286</v>
      </c>
      <c r="E32" s="25" t="s">
        <v>319</v>
      </c>
      <c r="F32" s="15">
        <v>0</v>
      </c>
      <c r="G32" s="15">
        <v>0</v>
      </c>
      <c r="H32" s="15">
        <v>0</v>
      </c>
      <c r="I32" s="6">
        <f t="shared" si="0"/>
        <v>0</v>
      </c>
      <c r="J32" s="9">
        <v>0</v>
      </c>
      <c r="K32" s="15">
        <v>0</v>
      </c>
      <c r="L32" s="15">
        <v>0</v>
      </c>
      <c r="M32" s="6">
        <v>0</v>
      </c>
      <c r="N32" s="6">
        <f t="shared" si="6"/>
        <v>0</v>
      </c>
      <c r="O32" s="10">
        <v>0</v>
      </c>
      <c r="P32" s="15">
        <v>232</v>
      </c>
      <c r="Q32" s="6">
        <v>419</v>
      </c>
      <c r="R32" s="6">
        <v>241</v>
      </c>
      <c r="S32" s="6">
        <f t="shared" si="2"/>
        <v>892</v>
      </c>
      <c r="T32" s="11">
        <v>37</v>
      </c>
      <c r="U32" s="6">
        <v>0</v>
      </c>
      <c r="V32" s="6">
        <v>0</v>
      </c>
      <c r="W32" s="6">
        <v>0</v>
      </c>
      <c r="X32" s="6">
        <f t="shared" si="3"/>
        <v>0</v>
      </c>
      <c r="Y32" s="22">
        <v>0</v>
      </c>
      <c r="Z32" s="15">
        <v>0</v>
      </c>
      <c r="AA32" s="15">
        <v>0</v>
      </c>
      <c r="AB32" s="15">
        <v>0</v>
      </c>
      <c r="AC32" s="6">
        <f t="shared" si="8"/>
        <v>0</v>
      </c>
      <c r="AD32" s="9">
        <v>0</v>
      </c>
      <c r="AE32" s="10">
        <f t="shared" si="7"/>
        <v>37</v>
      </c>
    </row>
    <row r="33" spans="1:31" ht="15.75" customHeight="1" x14ac:dyDescent="0.2">
      <c r="A33" s="6">
        <v>31</v>
      </c>
      <c r="B33" s="7" t="s">
        <v>320</v>
      </c>
      <c r="C33" s="6">
        <v>2007</v>
      </c>
      <c r="D33" s="6" t="s">
        <v>286</v>
      </c>
      <c r="E33" s="7" t="s">
        <v>319</v>
      </c>
      <c r="F33" s="6">
        <v>0</v>
      </c>
      <c r="G33" s="6">
        <v>0</v>
      </c>
      <c r="H33" s="6">
        <v>0</v>
      </c>
      <c r="I33" s="6">
        <f t="shared" si="0"/>
        <v>0</v>
      </c>
      <c r="J33" s="9">
        <v>0</v>
      </c>
      <c r="K33" s="6">
        <v>0</v>
      </c>
      <c r="L33" s="6">
        <v>0</v>
      </c>
      <c r="M33" s="6">
        <v>0</v>
      </c>
      <c r="N33" s="6">
        <f t="shared" si="6"/>
        <v>0</v>
      </c>
      <c r="O33" s="10">
        <v>0</v>
      </c>
      <c r="P33" s="6">
        <v>224</v>
      </c>
      <c r="Q33" s="6">
        <v>462</v>
      </c>
      <c r="R33" s="6">
        <v>155</v>
      </c>
      <c r="S33" s="6">
        <f t="shared" si="2"/>
        <v>841</v>
      </c>
      <c r="T33" s="11">
        <v>34</v>
      </c>
      <c r="U33" s="6">
        <v>0</v>
      </c>
      <c r="V33" s="6">
        <v>0</v>
      </c>
      <c r="W33" s="6">
        <v>0</v>
      </c>
      <c r="X33" s="6">
        <f t="shared" si="3"/>
        <v>0</v>
      </c>
      <c r="Y33" s="22">
        <v>0</v>
      </c>
      <c r="Z33" s="15">
        <v>0</v>
      </c>
      <c r="AA33" s="15">
        <v>0</v>
      </c>
      <c r="AB33" s="15">
        <v>0</v>
      </c>
      <c r="AC33" s="6">
        <f t="shared" si="8"/>
        <v>0</v>
      </c>
      <c r="AD33" s="9">
        <v>0</v>
      </c>
      <c r="AE33" s="10">
        <f t="shared" si="7"/>
        <v>34</v>
      </c>
    </row>
    <row r="34" spans="1:31" ht="15.75" customHeight="1" x14ac:dyDescent="0.2">
      <c r="A34" s="6">
        <v>31</v>
      </c>
      <c r="B34" s="7" t="s">
        <v>321</v>
      </c>
      <c r="C34" s="6">
        <v>2006</v>
      </c>
      <c r="D34" s="6" t="s">
        <v>286</v>
      </c>
      <c r="E34" s="7" t="s">
        <v>322</v>
      </c>
      <c r="F34" s="6">
        <v>0</v>
      </c>
      <c r="G34" s="15">
        <v>0</v>
      </c>
      <c r="H34" s="15">
        <v>0</v>
      </c>
      <c r="I34" s="6">
        <f t="shared" si="0"/>
        <v>0</v>
      </c>
      <c r="J34" s="9">
        <v>0</v>
      </c>
      <c r="K34" s="15">
        <v>0</v>
      </c>
      <c r="L34" s="15">
        <v>592</v>
      </c>
      <c r="M34" s="6">
        <v>329</v>
      </c>
      <c r="N34" s="6">
        <f t="shared" si="6"/>
        <v>921</v>
      </c>
      <c r="O34" s="10">
        <v>34</v>
      </c>
      <c r="P34" s="6">
        <v>0</v>
      </c>
      <c r="Q34" s="6">
        <v>0</v>
      </c>
      <c r="R34" s="6">
        <v>0</v>
      </c>
      <c r="S34" s="6">
        <f t="shared" si="2"/>
        <v>0</v>
      </c>
      <c r="T34" s="11">
        <v>0</v>
      </c>
      <c r="U34" s="6">
        <v>0</v>
      </c>
      <c r="V34" s="6">
        <v>0</v>
      </c>
      <c r="W34" s="6">
        <v>0</v>
      </c>
      <c r="X34" s="6">
        <f t="shared" si="3"/>
        <v>0</v>
      </c>
      <c r="Y34" s="22">
        <v>0</v>
      </c>
      <c r="Z34" s="15">
        <v>0</v>
      </c>
      <c r="AA34" s="15">
        <v>0</v>
      </c>
      <c r="AB34" s="15">
        <v>0</v>
      </c>
      <c r="AC34" s="6">
        <f t="shared" si="8"/>
        <v>0</v>
      </c>
      <c r="AD34" s="9">
        <v>0</v>
      </c>
      <c r="AE34" s="10">
        <f t="shared" si="7"/>
        <v>34</v>
      </c>
    </row>
    <row r="35" spans="1:31" ht="15.75" customHeight="1" x14ac:dyDescent="0.2">
      <c r="A35" s="6">
        <v>33</v>
      </c>
      <c r="B35" s="25" t="s">
        <v>323</v>
      </c>
      <c r="C35" s="25">
        <v>2007</v>
      </c>
      <c r="D35" s="15" t="s">
        <v>286</v>
      </c>
      <c r="E35" s="25" t="s">
        <v>294</v>
      </c>
      <c r="F35" s="15">
        <v>162</v>
      </c>
      <c r="G35" s="15">
        <v>336</v>
      </c>
      <c r="H35" s="15">
        <v>327</v>
      </c>
      <c r="I35" s="6">
        <f t="shared" si="0"/>
        <v>825</v>
      </c>
      <c r="J35" s="9">
        <v>31</v>
      </c>
      <c r="K35" s="15">
        <v>0</v>
      </c>
      <c r="L35" s="15">
        <v>0</v>
      </c>
      <c r="M35" s="6">
        <v>0</v>
      </c>
      <c r="N35" s="6">
        <f t="shared" si="6"/>
        <v>0</v>
      </c>
      <c r="O35" s="10">
        <v>0</v>
      </c>
      <c r="P35" s="15">
        <v>0</v>
      </c>
      <c r="Q35" s="6">
        <v>0</v>
      </c>
      <c r="R35" s="6">
        <v>0</v>
      </c>
      <c r="S35" s="6">
        <f t="shared" si="2"/>
        <v>0</v>
      </c>
      <c r="T35" s="11">
        <v>0</v>
      </c>
      <c r="U35" s="6">
        <v>0</v>
      </c>
      <c r="V35" s="6">
        <v>0</v>
      </c>
      <c r="W35" s="6">
        <v>0</v>
      </c>
      <c r="X35" s="6">
        <v>0</v>
      </c>
      <c r="Y35" s="22">
        <v>0</v>
      </c>
      <c r="Z35" s="15">
        <v>0</v>
      </c>
      <c r="AA35" s="15">
        <v>0</v>
      </c>
      <c r="AB35" s="15">
        <v>0</v>
      </c>
      <c r="AC35" s="6">
        <f t="shared" si="8"/>
        <v>0</v>
      </c>
      <c r="AD35" s="9">
        <v>0</v>
      </c>
      <c r="AE35" s="10">
        <f t="shared" si="7"/>
        <v>31</v>
      </c>
    </row>
    <row r="36" spans="1:31" ht="15.75" customHeight="1" x14ac:dyDescent="0.2">
      <c r="A36" s="6">
        <v>34</v>
      </c>
      <c r="B36" s="25" t="s">
        <v>324</v>
      </c>
      <c r="C36" s="25">
        <v>2007</v>
      </c>
      <c r="D36" s="15" t="s">
        <v>286</v>
      </c>
      <c r="E36" s="25" t="s">
        <v>27</v>
      </c>
      <c r="F36" s="15">
        <v>226</v>
      </c>
      <c r="G36" s="6">
        <v>400</v>
      </c>
      <c r="H36" s="6">
        <v>196</v>
      </c>
      <c r="I36" s="6">
        <f t="shared" si="0"/>
        <v>822</v>
      </c>
      <c r="J36" s="9">
        <v>28</v>
      </c>
      <c r="K36" s="6">
        <v>0</v>
      </c>
      <c r="L36" s="6">
        <v>0</v>
      </c>
      <c r="M36" s="6">
        <v>0</v>
      </c>
      <c r="N36" s="6">
        <f t="shared" si="6"/>
        <v>0</v>
      </c>
      <c r="O36" s="10">
        <v>0</v>
      </c>
      <c r="P36" s="15">
        <v>0</v>
      </c>
      <c r="Q36" s="6">
        <v>0</v>
      </c>
      <c r="R36" s="6">
        <v>0</v>
      </c>
      <c r="S36" s="6">
        <f t="shared" si="2"/>
        <v>0</v>
      </c>
      <c r="T36" s="11">
        <v>0</v>
      </c>
      <c r="U36" s="15">
        <v>0</v>
      </c>
      <c r="V36" s="6">
        <v>0</v>
      </c>
      <c r="W36" s="6">
        <v>0</v>
      </c>
      <c r="X36" s="6">
        <f t="shared" ref="X36:X45" si="9">U36+V36+W36</f>
        <v>0</v>
      </c>
      <c r="Y36" s="22">
        <v>0</v>
      </c>
      <c r="Z36" s="15">
        <v>0</v>
      </c>
      <c r="AA36" s="15">
        <v>0</v>
      </c>
      <c r="AB36" s="15">
        <v>0</v>
      </c>
      <c r="AC36" s="6">
        <f t="shared" si="8"/>
        <v>0</v>
      </c>
      <c r="AD36" s="9">
        <v>0</v>
      </c>
      <c r="AE36" s="10">
        <f t="shared" si="7"/>
        <v>28</v>
      </c>
    </row>
    <row r="37" spans="1:31" ht="15.75" customHeight="1" x14ac:dyDescent="0.2">
      <c r="A37" s="6">
        <v>34</v>
      </c>
      <c r="B37" s="7" t="s">
        <v>325</v>
      </c>
      <c r="C37" s="6">
        <v>2007</v>
      </c>
      <c r="D37" s="15" t="s">
        <v>286</v>
      </c>
      <c r="E37" s="25" t="s">
        <v>18</v>
      </c>
      <c r="F37" s="6">
        <v>0</v>
      </c>
      <c r="G37" s="15">
        <v>0</v>
      </c>
      <c r="H37" s="15">
        <v>0</v>
      </c>
      <c r="I37" s="6">
        <f t="shared" si="0"/>
        <v>0</v>
      </c>
      <c r="J37" s="9">
        <v>0</v>
      </c>
      <c r="K37" s="15">
        <v>225</v>
      </c>
      <c r="L37" s="15">
        <v>348</v>
      </c>
      <c r="M37" s="6">
        <v>191</v>
      </c>
      <c r="N37" s="6">
        <f t="shared" si="6"/>
        <v>764</v>
      </c>
      <c r="O37" s="10">
        <v>28</v>
      </c>
      <c r="P37" s="6">
        <v>0</v>
      </c>
      <c r="Q37" s="6">
        <v>0</v>
      </c>
      <c r="R37" s="6">
        <v>0</v>
      </c>
      <c r="S37" s="6">
        <f t="shared" si="2"/>
        <v>0</v>
      </c>
      <c r="T37" s="11">
        <v>0</v>
      </c>
      <c r="U37" s="15">
        <v>0</v>
      </c>
      <c r="V37" s="6">
        <v>0</v>
      </c>
      <c r="W37" s="6">
        <v>0</v>
      </c>
      <c r="X37" s="6">
        <f t="shared" si="9"/>
        <v>0</v>
      </c>
      <c r="Y37" s="22">
        <v>0</v>
      </c>
      <c r="Z37" s="15">
        <v>0</v>
      </c>
      <c r="AA37" s="15">
        <v>0</v>
      </c>
      <c r="AB37" s="15">
        <v>0</v>
      </c>
      <c r="AC37" s="6">
        <f t="shared" si="8"/>
        <v>0</v>
      </c>
      <c r="AD37" s="9">
        <v>0</v>
      </c>
      <c r="AE37" s="10">
        <f t="shared" si="7"/>
        <v>28</v>
      </c>
    </row>
    <row r="38" spans="1:31" ht="15.75" customHeight="1" x14ac:dyDescent="0.2">
      <c r="A38" s="6">
        <v>36</v>
      </c>
      <c r="B38" s="25" t="s">
        <v>326</v>
      </c>
      <c r="C38" s="25">
        <v>2007</v>
      </c>
      <c r="D38" s="15" t="s">
        <v>286</v>
      </c>
      <c r="E38" s="25" t="s">
        <v>21</v>
      </c>
      <c r="F38" s="15">
        <v>166</v>
      </c>
      <c r="G38" s="6">
        <v>342</v>
      </c>
      <c r="H38" s="6">
        <v>275</v>
      </c>
      <c r="I38" s="6">
        <f t="shared" si="0"/>
        <v>783</v>
      </c>
      <c r="J38" s="9">
        <v>25</v>
      </c>
      <c r="K38" s="15">
        <v>0</v>
      </c>
      <c r="L38" s="15">
        <v>0</v>
      </c>
      <c r="M38" s="6">
        <v>0</v>
      </c>
      <c r="N38" s="6">
        <f t="shared" si="6"/>
        <v>0</v>
      </c>
      <c r="O38" s="10">
        <v>0</v>
      </c>
      <c r="P38" s="6">
        <v>0</v>
      </c>
      <c r="Q38" s="6">
        <v>0</v>
      </c>
      <c r="R38" s="6">
        <v>0</v>
      </c>
      <c r="S38" s="6">
        <f t="shared" si="2"/>
        <v>0</v>
      </c>
      <c r="T38" s="11">
        <v>0</v>
      </c>
      <c r="U38" s="15">
        <v>0</v>
      </c>
      <c r="V38" s="6">
        <v>0</v>
      </c>
      <c r="W38" s="6">
        <v>0</v>
      </c>
      <c r="X38" s="6">
        <f t="shared" si="9"/>
        <v>0</v>
      </c>
      <c r="Y38" s="22">
        <v>0</v>
      </c>
      <c r="Z38" s="15">
        <v>0</v>
      </c>
      <c r="AA38" s="15">
        <v>0</v>
      </c>
      <c r="AB38" s="15">
        <v>0</v>
      </c>
      <c r="AC38" s="6">
        <f t="shared" si="8"/>
        <v>0</v>
      </c>
      <c r="AD38" s="9">
        <v>0</v>
      </c>
      <c r="AE38" s="10">
        <f t="shared" si="7"/>
        <v>25</v>
      </c>
    </row>
    <row r="39" spans="1:31" ht="15.75" customHeight="1" x14ac:dyDescent="0.2">
      <c r="A39" s="6">
        <v>37</v>
      </c>
      <c r="B39" s="25" t="s">
        <v>327</v>
      </c>
      <c r="C39" s="25">
        <v>2007</v>
      </c>
      <c r="D39" s="15" t="s">
        <v>286</v>
      </c>
      <c r="E39" s="25" t="s">
        <v>294</v>
      </c>
      <c r="F39" s="15">
        <v>108</v>
      </c>
      <c r="G39" s="15">
        <v>353</v>
      </c>
      <c r="H39" s="15">
        <v>180</v>
      </c>
      <c r="I39" s="6">
        <f t="shared" si="0"/>
        <v>641</v>
      </c>
      <c r="J39" s="9">
        <v>18</v>
      </c>
      <c r="K39" s="6">
        <v>0</v>
      </c>
      <c r="L39" s="6">
        <v>0</v>
      </c>
      <c r="M39" s="6">
        <v>0</v>
      </c>
      <c r="N39" s="6">
        <f t="shared" si="6"/>
        <v>0</v>
      </c>
      <c r="O39" s="10">
        <v>0</v>
      </c>
      <c r="P39" s="6">
        <v>0</v>
      </c>
      <c r="Q39" s="6">
        <v>0</v>
      </c>
      <c r="R39" s="6">
        <v>0</v>
      </c>
      <c r="S39" s="6">
        <f t="shared" si="2"/>
        <v>0</v>
      </c>
      <c r="T39" s="11">
        <v>0</v>
      </c>
      <c r="U39" s="15">
        <v>0</v>
      </c>
      <c r="V39" s="6">
        <v>0</v>
      </c>
      <c r="W39" s="6">
        <v>0</v>
      </c>
      <c r="X39" s="6">
        <f t="shared" si="9"/>
        <v>0</v>
      </c>
      <c r="Y39" s="22">
        <v>0</v>
      </c>
      <c r="Z39" s="15">
        <v>0</v>
      </c>
      <c r="AA39" s="15">
        <v>0</v>
      </c>
      <c r="AB39" s="15">
        <v>0</v>
      </c>
      <c r="AC39" s="6">
        <f t="shared" si="8"/>
        <v>0</v>
      </c>
      <c r="AD39" s="9">
        <v>0</v>
      </c>
      <c r="AE39" s="10">
        <f t="shared" si="7"/>
        <v>18</v>
      </c>
    </row>
    <row r="40" spans="1:31" ht="15.75" customHeight="1" x14ac:dyDescent="0.2">
      <c r="A40" s="6">
        <v>37</v>
      </c>
      <c r="B40" s="25" t="s">
        <v>328</v>
      </c>
      <c r="C40" s="25">
        <v>2007</v>
      </c>
      <c r="D40" s="15" t="s">
        <v>286</v>
      </c>
      <c r="E40" s="25" t="s">
        <v>23</v>
      </c>
      <c r="F40" s="15">
        <v>7</v>
      </c>
      <c r="G40" s="6">
        <v>195</v>
      </c>
      <c r="H40" s="6">
        <v>164</v>
      </c>
      <c r="I40" s="6">
        <f t="shared" si="0"/>
        <v>366</v>
      </c>
      <c r="J40" s="9">
        <v>8</v>
      </c>
      <c r="K40" s="6">
        <v>159</v>
      </c>
      <c r="L40" s="6">
        <v>0</v>
      </c>
      <c r="M40" s="6">
        <v>143</v>
      </c>
      <c r="N40" s="6">
        <f t="shared" si="6"/>
        <v>302</v>
      </c>
      <c r="O40" s="10">
        <v>10</v>
      </c>
      <c r="P40" s="15">
        <v>0</v>
      </c>
      <c r="Q40" s="6">
        <v>0</v>
      </c>
      <c r="R40" s="6">
        <v>0</v>
      </c>
      <c r="S40" s="6">
        <f t="shared" si="2"/>
        <v>0</v>
      </c>
      <c r="T40" s="11">
        <v>0</v>
      </c>
      <c r="U40" s="15">
        <v>0</v>
      </c>
      <c r="V40" s="6">
        <v>0</v>
      </c>
      <c r="W40" s="6">
        <v>0</v>
      </c>
      <c r="X40" s="6">
        <f t="shared" si="9"/>
        <v>0</v>
      </c>
      <c r="Y40" s="22">
        <v>0</v>
      </c>
      <c r="Z40" s="15">
        <v>0</v>
      </c>
      <c r="AA40" s="15">
        <v>0</v>
      </c>
      <c r="AB40" s="15">
        <v>0</v>
      </c>
      <c r="AC40" s="6">
        <f t="shared" si="8"/>
        <v>0</v>
      </c>
      <c r="AD40" s="9">
        <v>0</v>
      </c>
      <c r="AE40" s="10">
        <f t="shared" si="7"/>
        <v>18</v>
      </c>
    </row>
    <row r="41" spans="1:31" ht="15.75" customHeight="1" x14ac:dyDescent="0.2">
      <c r="A41" s="6">
        <v>37</v>
      </c>
      <c r="B41" s="7" t="s">
        <v>329</v>
      </c>
      <c r="C41" s="6">
        <v>2006</v>
      </c>
      <c r="D41" s="6" t="s">
        <v>286</v>
      </c>
      <c r="E41" s="7" t="s">
        <v>21</v>
      </c>
      <c r="F41" s="6">
        <v>0</v>
      </c>
      <c r="G41" s="15">
        <v>0</v>
      </c>
      <c r="H41" s="15">
        <v>0</v>
      </c>
      <c r="I41" s="6">
        <f t="shared" si="0"/>
        <v>0</v>
      </c>
      <c r="J41" s="9">
        <v>0</v>
      </c>
      <c r="K41" s="15">
        <v>334</v>
      </c>
      <c r="L41" s="15">
        <v>0</v>
      </c>
      <c r="M41" s="6">
        <v>275</v>
      </c>
      <c r="N41" s="6">
        <f t="shared" si="6"/>
        <v>609</v>
      </c>
      <c r="O41" s="10">
        <v>18</v>
      </c>
      <c r="P41" s="6">
        <v>0</v>
      </c>
      <c r="Q41" s="6">
        <v>0</v>
      </c>
      <c r="R41" s="6">
        <v>0</v>
      </c>
      <c r="S41" s="6">
        <f t="shared" si="2"/>
        <v>0</v>
      </c>
      <c r="T41" s="11">
        <v>0</v>
      </c>
      <c r="U41" s="15">
        <v>0</v>
      </c>
      <c r="V41" s="6">
        <v>0</v>
      </c>
      <c r="W41" s="6">
        <v>0</v>
      </c>
      <c r="X41" s="6">
        <f t="shared" si="9"/>
        <v>0</v>
      </c>
      <c r="Y41" s="22">
        <v>0</v>
      </c>
      <c r="Z41" s="15">
        <v>0</v>
      </c>
      <c r="AA41" s="15">
        <v>0</v>
      </c>
      <c r="AB41" s="15">
        <v>0</v>
      </c>
      <c r="AC41" s="6">
        <f t="shared" si="8"/>
        <v>0</v>
      </c>
      <c r="AD41" s="9">
        <v>0</v>
      </c>
      <c r="AE41" s="10">
        <f t="shared" si="7"/>
        <v>18</v>
      </c>
    </row>
    <row r="42" spans="1:31" ht="15.75" customHeight="1" x14ac:dyDescent="0.2">
      <c r="A42" s="6">
        <v>40</v>
      </c>
      <c r="B42" s="25" t="s">
        <v>330</v>
      </c>
      <c r="C42" s="25">
        <v>2007</v>
      </c>
      <c r="D42" s="15" t="s">
        <v>286</v>
      </c>
      <c r="E42" s="25" t="s">
        <v>40</v>
      </c>
      <c r="F42" s="15">
        <v>115</v>
      </c>
      <c r="G42" s="15">
        <v>361</v>
      </c>
      <c r="H42" s="15">
        <v>152</v>
      </c>
      <c r="I42" s="6">
        <f t="shared" si="0"/>
        <v>628</v>
      </c>
      <c r="J42" s="9">
        <v>16</v>
      </c>
      <c r="K42" s="15">
        <v>0</v>
      </c>
      <c r="L42" s="15">
        <v>0</v>
      </c>
      <c r="M42" s="6">
        <v>0</v>
      </c>
      <c r="N42" s="6">
        <f t="shared" si="6"/>
        <v>0</v>
      </c>
      <c r="O42" s="10">
        <v>0</v>
      </c>
      <c r="P42" s="6">
        <v>0</v>
      </c>
      <c r="Q42" s="6">
        <v>0</v>
      </c>
      <c r="R42" s="6">
        <v>0</v>
      </c>
      <c r="S42" s="6">
        <f t="shared" si="2"/>
        <v>0</v>
      </c>
      <c r="T42" s="11">
        <v>0</v>
      </c>
      <c r="U42" s="15">
        <v>0</v>
      </c>
      <c r="V42" s="6">
        <v>0</v>
      </c>
      <c r="W42" s="6">
        <v>0</v>
      </c>
      <c r="X42" s="6">
        <f t="shared" si="9"/>
        <v>0</v>
      </c>
      <c r="Y42" s="22">
        <v>0</v>
      </c>
      <c r="Z42" s="15">
        <v>0</v>
      </c>
      <c r="AA42" s="15">
        <v>0</v>
      </c>
      <c r="AB42" s="15">
        <v>0</v>
      </c>
      <c r="AC42" s="6">
        <f t="shared" si="8"/>
        <v>0</v>
      </c>
      <c r="AD42" s="9">
        <v>0</v>
      </c>
      <c r="AE42" s="10">
        <f t="shared" si="7"/>
        <v>16</v>
      </c>
    </row>
    <row r="43" spans="1:31" ht="15.75" customHeight="1" x14ac:dyDescent="0.2">
      <c r="A43" s="6">
        <v>41</v>
      </c>
      <c r="B43" s="25" t="s">
        <v>331</v>
      </c>
      <c r="C43" s="25">
        <v>2007</v>
      </c>
      <c r="D43" s="15" t="s">
        <v>286</v>
      </c>
      <c r="E43" s="25" t="s">
        <v>311</v>
      </c>
      <c r="F43" s="6"/>
      <c r="G43" s="6">
        <v>351</v>
      </c>
      <c r="H43" s="6">
        <v>173</v>
      </c>
      <c r="I43" s="6">
        <f t="shared" si="0"/>
        <v>524</v>
      </c>
      <c r="J43" s="9">
        <v>12</v>
      </c>
      <c r="K43" s="6">
        <v>0</v>
      </c>
      <c r="L43" s="6">
        <v>0</v>
      </c>
      <c r="M43" s="6">
        <v>0</v>
      </c>
      <c r="N43" s="6">
        <f t="shared" si="6"/>
        <v>0</v>
      </c>
      <c r="O43" s="10">
        <v>0</v>
      </c>
      <c r="P43" s="6">
        <v>0</v>
      </c>
      <c r="Q43" s="6">
        <v>0</v>
      </c>
      <c r="R43" s="6">
        <v>0</v>
      </c>
      <c r="S43" s="6">
        <v>0</v>
      </c>
      <c r="T43" s="11">
        <v>0</v>
      </c>
      <c r="U43" s="15">
        <v>0</v>
      </c>
      <c r="V43" s="6">
        <v>0</v>
      </c>
      <c r="W43" s="6">
        <v>0</v>
      </c>
      <c r="X43" s="6">
        <f t="shared" si="9"/>
        <v>0</v>
      </c>
      <c r="Y43" s="22">
        <v>0</v>
      </c>
      <c r="Z43" s="15">
        <v>0</v>
      </c>
      <c r="AA43" s="15">
        <v>0</v>
      </c>
      <c r="AB43" s="15">
        <v>0</v>
      </c>
      <c r="AC43" s="6">
        <f t="shared" si="8"/>
        <v>0</v>
      </c>
      <c r="AD43" s="9">
        <v>0</v>
      </c>
      <c r="AE43" s="10">
        <f t="shared" si="7"/>
        <v>12</v>
      </c>
    </row>
    <row r="44" spans="1:31" ht="15.75" customHeight="1" x14ac:dyDescent="0.2">
      <c r="A44" s="6">
        <v>41</v>
      </c>
      <c r="B44" s="7" t="s">
        <v>332</v>
      </c>
      <c r="C44" s="6">
        <v>2007</v>
      </c>
      <c r="D44" s="6" t="s">
        <v>286</v>
      </c>
      <c r="E44" s="7" t="s">
        <v>23</v>
      </c>
      <c r="F44" s="6">
        <v>0</v>
      </c>
      <c r="G44" s="15">
        <v>0</v>
      </c>
      <c r="H44" s="15">
        <v>0</v>
      </c>
      <c r="I44" s="6">
        <f t="shared" si="0"/>
        <v>0</v>
      </c>
      <c r="J44" s="9">
        <v>0</v>
      </c>
      <c r="K44" s="15">
        <v>178</v>
      </c>
      <c r="L44" s="15">
        <v>0</v>
      </c>
      <c r="M44" s="6">
        <v>135</v>
      </c>
      <c r="N44" s="6">
        <f t="shared" si="6"/>
        <v>313</v>
      </c>
      <c r="O44" s="10">
        <v>12</v>
      </c>
      <c r="P44" s="6">
        <v>0</v>
      </c>
      <c r="Q44" s="6">
        <v>0</v>
      </c>
      <c r="R44" s="6">
        <v>0</v>
      </c>
      <c r="S44" s="6">
        <f>P44+Q44+R44</f>
        <v>0</v>
      </c>
      <c r="T44" s="11">
        <v>0</v>
      </c>
      <c r="U44" s="15">
        <v>0</v>
      </c>
      <c r="V44" s="6">
        <v>0</v>
      </c>
      <c r="W44" s="6">
        <v>0</v>
      </c>
      <c r="X44" s="6">
        <f t="shared" si="9"/>
        <v>0</v>
      </c>
      <c r="Y44" s="22">
        <v>0</v>
      </c>
      <c r="Z44" s="15">
        <v>0</v>
      </c>
      <c r="AA44" s="15">
        <v>0</v>
      </c>
      <c r="AB44" s="15">
        <v>0</v>
      </c>
      <c r="AC44" s="6">
        <f t="shared" si="8"/>
        <v>0</v>
      </c>
      <c r="AD44" s="9">
        <v>0</v>
      </c>
      <c r="AE44" s="10">
        <f t="shared" si="7"/>
        <v>12</v>
      </c>
    </row>
    <row r="45" spans="1:31" ht="15.75" customHeight="1" x14ac:dyDescent="0.2">
      <c r="A45" s="6">
        <v>43</v>
      </c>
      <c r="B45" s="25" t="s">
        <v>333</v>
      </c>
      <c r="C45" s="15">
        <v>2006</v>
      </c>
      <c r="D45" s="15" t="s">
        <v>286</v>
      </c>
      <c r="E45" s="25" t="s">
        <v>23</v>
      </c>
      <c r="F45" s="15">
        <v>0</v>
      </c>
      <c r="G45" s="15">
        <v>0</v>
      </c>
      <c r="H45" s="15">
        <v>0</v>
      </c>
      <c r="I45" s="6">
        <f t="shared" si="0"/>
        <v>0</v>
      </c>
      <c r="J45" s="9">
        <v>0</v>
      </c>
      <c r="K45" s="15">
        <v>0</v>
      </c>
      <c r="L45" s="15">
        <v>0</v>
      </c>
      <c r="M45" s="6">
        <v>284</v>
      </c>
      <c r="N45" s="6">
        <f t="shared" si="6"/>
        <v>284</v>
      </c>
      <c r="O45" s="10">
        <v>8</v>
      </c>
      <c r="P45" s="6">
        <v>0</v>
      </c>
      <c r="Q45" s="6">
        <v>0</v>
      </c>
      <c r="R45" s="6">
        <v>0</v>
      </c>
      <c r="S45" s="6">
        <f>P45+Q45+R45</f>
        <v>0</v>
      </c>
      <c r="T45" s="11">
        <v>1</v>
      </c>
      <c r="U45" s="15">
        <v>0</v>
      </c>
      <c r="V45" s="6">
        <v>0</v>
      </c>
      <c r="W45" s="6">
        <v>0</v>
      </c>
      <c r="X45" s="6">
        <f t="shared" si="9"/>
        <v>0</v>
      </c>
      <c r="Y45" s="22">
        <v>0</v>
      </c>
      <c r="Z45" s="15">
        <v>0</v>
      </c>
      <c r="AA45" s="15">
        <v>0</v>
      </c>
      <c r="AB45" s="15">
        <v>0</v>
      </c>
      <c r="AC45" s="6">
        <f t="shared" si="8"/>
        <v>0</v>
      </c>
      <c r="AD45" s="9">
        <v>0</v>
      </c>
      <c r="AE45" s="10">
        <f t="shared" si="7"/>
        <v>9</v>
      </c>
    </row>
  </sheetData>
  <mergeCells count="6">
    <mergeCell ref="Z1:AD1"/>
    <mergeCell ref="B2:E2"/>
    <mergeCell ref="F1:J1"/>
    <mergeCell ref="K1:O1"/>
    <mergeCell ref="P1:T1"/>
    <mergeCell ref="U1:Y1"/>
  </mergeCells>
  <pageMargins left="0.39374999999999999" right="0.39374999999999999" top="0.47430555555555598" bottom="0.47430555555555598" header="0.78749999999999998" footer="0.78749999999999998"/>
  <pageSetup paperSize="9" firstPageNumber="0" orientation="landscape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AMK61"/>
  <sheetViews>
    <sheetView zoomScale="130" zoomScaleNormal="130" workbookViewId="0">
      <selection activeCell="D43" sqref="D43"/>
    </sheetView>
  </sheetViews>
  <sheetFormatPr baseColWidth="10" defaultColWidth="9.140625" defaultRowHeight="12.75" x14ac:dyDescent="0.2"/>
  <cols>
    <col min="1" max="1" width="30" style="5" customWidth="1"/>
    <col min="2" max="2" width="7.5703125" style="72" customWidth="1"/>
    <col min="3" max="3" width="6.28515625" style="5" customWidth="1"/>
    <col min="4" max="4" width="37.42578125" style="5" customWidth="1"/>
    <col min="5" max="1025" width="8.7109375" style="5" customWidth="1"/>
  </cols>
  <sheetData>
    <row r="2" spans="1:5" x14ac:dyDescent="0.2">
      <c r="A2" s="5">
        <v>1</v>
      </c>
      <c r="B2" s="72">
        <v>100</v>
      </c>
    </row>
    <row r="3" spans="1:5" x14ac:dyDescent="0.2">
      <c r="A3" s="5">
        <v>2</v>
      </c>
      <c r="B3" s="72">
        <v>90</v>
      </c>
    </row>
    <row r="4" spans="1:5" x14ac:dyDescent="0.2">
      <c r="A4" s="5">
        <v>3</v>
      </c>
      <c r="B4" s="72">
        <v>80</v>
      </c>
    </row>
    <row r="5" spans="1:5" x14ac:dyDescent="0.2">
      <c r="A5" s="5">
        <v>4</v>
      </c>
      <c r="B5" s="72">
        <v>75</v>
      </c>
    </row>
    <row r="6" spans="1:5" x14ac:dyDescent="0.2">
      <c r="A6" s="5">
        <v>5</v>
      </c>
      <c r="B6" s="72">
        <v>70</v>
      </c>
    </row>
    <row r="7" spans="1:5" x14ac:dyDescent="0.2">
      <c r="A7" s="5">
        <v>6</v>
      </c>
      <c r="B7" s="72">
        <v>65</v>
      </c>
    </row>
    <row r="8" spans="1:5" x14ac:dyDescent="0.2">
      <c r="A8" s="5">
        <v>7</v>
      </c>
      <c r="B8" s="72">
        <v>60</v>
      </c>
    </row>
    <row r="9" spans="1:5" x14ac:dyDescent="0.2">
      <c r="A9" s="5">
        <v>8</v>
      </c>
      <c r="B9" s="72">
        <v>55</v>
      </c>
    </row>
    <row r="10" spans="1:5" x14ac:dyDescent="0.2">
      <c r="A10" s="5">
        <v>9</v>
      </c>
      <c r="B10" s="72">
        <v>52</v>
      </c>
    </row>
    <row r="11" spans="1:5" x14ac:dyDescent="0.2">
      <c r="A11" s="5">
        <v>10</v>
      </c>
      <c r="B11" s="72">
        <v>49</v>
      </c>
    </row>
    <row r="12" spans="1:5" x14ac:dyDescent="0.2">
      <c r="A12" s="5">
        <v>11</v>
      </c>
      <c r="B12" s="72">
        <v>46</v>
      </c>
    </row>
    <row r="13" spans="1:5" x14ac:dyDescent="0.2">
      <c r="A13" s="5">
        <v>12</v>
      </c>
      <c r="B13" s="72">
        <v>43</v>
      </c>
    </row>
    <row r="14" spans="1:5" x14ac:dyDescent="0.2">
      <c r="A14" s="5">
        <v>13</v>
      </c>
      <c r="B14" s="72">
        <v>40</v>
      </c>
    </row>
    <row r="15" spans="1:5" x14ac:dyDescent="0.2">
      <c r="A15" s="5">
        <v>14</v>
      </c>
      <c r="B15" s="72">
        <v>37</v>
      </c>
    </row>
    <row r="16" spans="1:5" x14ac:dyDescent="0.2">
      <c r="A16" s="5">
        <v>15</v>
      </c>
      <c r="B16" s="72">
        <v>34</v>
      </c>
      <c r="E16" s="5" t="s">
        <v>5</v>
      </c>
    </row>
    <row r="17" spans="1:5" x14ac:dyDescent="0.2">
      <c r="A17" s="5">
        <v>16</v>
      </c>
      <c r="B17" s="72">
        <v>31</v>
      </c>
    </row>
    <row r="18" spans="1:5" x14ac:dyDescent="0.2">
      <c r="A18" s="5">
        <v>17</v>
      </c>
      <c r="B18" s="72">
        <v>28</v>
      </c>
    </row>
    <row r="19" spans="1:5" x14ac:dyDescent="0.2">
      <c r="A19" s="5">
        <v>18</v>
      </c>
      <c r="B19" s="72">
        <v>25</v>
      </c>
    </row>
    <row r="20" spans="1:5" x14ac:dyDescent="0.2">
      <c r="A20" s="5">
        <v>19</v>
      </c>
      <c r="B20" s="72">
        <v>22</v>
      </c>
    </row>
    <row r="21" spans="1:5" x14ac:dyDescent="0.2">
      <c r="A21" s="5">
        <v>20</v>
      </c>
      <c r="B21" s="72">
        <v>20</v>
      </c>
      <c r="D21" s="5" t="s">
        <v>5</v>
      </c>
    </row>
    <row r="22" spans="1:5" x14ac:dyDescent="0.2">
      <c r="A22" s="5">
        <v>21</v>
      </c>
      <c r="B22" s="72">
        <v>18</v>
      </c>
    </row>
    <row r="23" spans="1:5" x14ac:dyDescent="0.2">
      <c r="A23" s="5">
        <v>22</v>
      </c>
      <c r="B23" s="72">
        <v>16</v>
      </c>
      <c r="E23" s="5" t="s">
        <v>5</v>
      </c>
    </row>
    <row r="24" spans="1:5" x14ac:dyDescent="0.2">
      <c r="A24" s="5">
        <v>23</v>
      </c>
      <c r="B24" s="72">
        <v>14</v>
      </c>
    </row>
    <row r="25" spans="1:5" x14ac:dyDescent="0.2">
      <c r="A25" s="5">
        <v>24</v>
      </c>
      <c r="B25" s="72">
        <v>12</v>
      </c>
    </row>
    <row r="26" spans="1:5" x14ac:dyDescent="0.2">
      <c r="A26" s="5">
        <v>25</v>
      </c>
      <c r="B26" s="72">
        <v>10</v>
      </c>
    </row>
    <row r="27" spans="1:5" x14ac:dyDescent="0.2">
      <c r="A27" s="5">
        <v>26</v>
      </c>
      <c r="B27" s="72">
        <v>8</v>
      </c>
    </row>
    <row r="28" spans="1:5" x14ac:dyDescent="0.2">
      <c r="A28" s="5">
        <v>27</v>
      </c>
      <c r="B28" s="72">
        <v>6</v>
      </c>
    </row>
    <row r="29" spans="1:5" x14ac:dyDescent="0.2">
      <c r="A29" s="5">
        <v>28</v>
      </c>
      <c r="B29" s="72">
        <v>4</v>
      </c>
    </row>
    <row r="30" spans="1:5" x14ac:dyDescent="0.2">
      <c r="A30" s="5">
        <v>29</v>
      </c>
      <c r="B30" s="72">
        <v>2</v>
      </c>
    </row>
    <row r="31" spans="1:5" x14ac:dyDescent="0.2">
      <c r="A31" s="5">
        <v>30</v>
      </c>
      <c r="B31" s="72">
        <v>1</v>
      </c>
    </row>
    <row r="32" spans="1:5" x14ac:dyDescent="0.2">
      <c r="A32" s="5">
        <v>31</v>
      </c>
      <c r="B32" s="72">
        <v>1</v>
      </c>
    </row>
    <row r="33" spans="1:2" x14ac:dyDescent="0.2">
      <c r="A33" s="5">
        <v>32</v>
      </c>
      <c r="B33" s="72">
        <v>1</v>
      </c>
    </row>
    <row r="34" spans="1:2" x14ac:dyDescent="0.2">
      <c r="A34" s="5">
        <v>33</v>
      </c>
      <c r="B34" s="72">
        <v>1</v>
      </c>
    </row>
    <row r="35" spans="1:2" x14ac:dyDescent="0.2">
      <c r="A35" s="5">
        <v>34</v>
      </c>
      <c r="B35" s="72">
        <v>1</v>
      </c>
    </row>
    <row r="36" spans="1:2" x14ac:dyDescent="0.2">
      <c r="A36" s="5">
        <v>35</v>
      </c>
      <c r="B36" s="72">
        <v>1</v>
      </c>
    </row>
    <row r="37" spans="1:2" x14ac:dyDescent="0.2">
      <c r="A37" s="5">
        <v>36</v>
      </c>
      <c r="B37" s="72">
        <v>1</v>
      </c>
    </row>
    <row r="38" spans="1:2" x14ac:dyDescent="0.2">
      <c r="A38" s="5">
        <v>37</v>
      </c>
      <c r="B38" s="72">
        <v>1</v>
      </c>
    </row>
    <row r="39" spans="1:2" x14ac:dyDescent="0.2">
      <c r="A39" s="5">
        <v>38</v>
      </c>
      <c r="B39" s="72">
        <v>1</v>
      </c>
    </row>
    <row r="40" spans="1:2" x14ac:dyDescent="0.2">
      <c r="A40" s="5">
        <v>39</v>
      </c>
      <c r="B40" s="72">
        <v>1</v>
      </c>
    </row>
    <row r="41" spans="1:2" x14ac:dyDescent="0.2">
      <c r="A41" s="5">
        <v>40</v>
      </c>
      <c r="B41" s="72">
        <v>1</v>
      </c>
    </row>
    <row r="42" spans="1:2" x14ac:dyDescent="0.2">
      <c r="A42" s="5">
        <v>41</v>
      </c>
      <c r="B42" s="72">
        <v>1</v>
      </c>
    </row>
    <row r="43" spans="1:2" x14ac:dyDescent="0.2">
      <c r="A43" s="5">
        <v>42</v>
      </c>
      <c r="B43" s="72">
        <v>1</v>
      </c>
    </row>
    <row r="44" spans="1:2" x14ac:dyDescent="0.2">
      <c r="A44" s="5">
        <v>43</v>
      </c>
      <c r="B44" s="72">
        <v>1</v>
      </c>
    </row>
    <row r="45" spans="1:2" x14ac:dyDescent="0.2">
      <c r="A45" s="5">
        <v>44</v>
      </c>
      <c r="B45" s="72">
        <v>1</v>
      </c>
    </row>
    <row r="46" spans="1:2" x14ac:dyDescent="0.2">
      <c r="A46" s="5">
        <v>45</v>
      </c>
      <c r="B46" s="72">
        <v>1</v>
      </c>
    </row>
    <row r="47" spans="1:2" x14ac:dyDescent="0.2">
      <c r="A47" s="5">
        <v>46</v>
      </c>
      <c r="B47" s="72">
        <v>1</v>
      </c>
    </row>
    <row r="48" spans="1:2" x14ac:dyDescent="0.2">
      <c r="A48" s="5">
        <v>47</v>
      </c>
      <c r="B48" s="72">
        <v>1</v>
      </c>
    </row>
    <row r="49" spans="1:2" x14ac:dyDescent="0.2">
      <c r="A49" s="5">
        <v>48</v>
      </c>
      <c r="B49" s="72">
        <v>1</v>
      </c>
    </row>
    <row r="50" spans="1:2" x14ac:dyDescent="0.2">
      <c r="A50" s="5">
        <v>49</v>
      </c>
      <c r="B50" s="72">
        <v>1</v>
      </c>
    </row>
    <row r="51" spans="1:2" x14ac:dyDescent="0.2">
      <c r="A51" s="5">
        <v>50</v>
      </c>
      <c r="B51" s="72">
        <v>1</v>
      </c>
    </row>
    <row r="52" spans="1:2" x14ac:dyDescent="0.2">
      <c r="A52" s="5">
        <v>51</v>
      </c>
      <c r="B52" s="72">
        <v>1</v>
      </c>
    </row>
    <row r="53" spans="1:2" x14ac:dyDescent="0.2">
      <c r="A53" s="5">
        <v>52</v>
      </c>
      <c r="B53" s="72">
        <v>1</v>
      </c>
    </row>
    <row r="54" spans="1:2" x14ac:dyDescent="0.2">
      <c r="A54" s="5">
        <v>53</v>
      </c>
      <c r="B54" s="72">
        <v>1</v>
      </c>
    </row>
    <row r="55" spans="1:2" x14ac:dyDescent="0.2">
      <c r="A55" s="5">
        <v>54</v>
      </c>
      <c r="B55" s="72">
        <v>1</v>
      </c>
    </row>
    <row r="56" spans="1:2" x14ac:dyDescent="0.2">
      <c r="A56" s="5">
        <v>55</v>
      </c>
      <c r="B56" s="72">
        <v>1</v>
      </c>
    </row>
    <row r="57" spans="1:2" x14ac:dyDescent="0.2">
      <c r="A57" s="5">
        <v>56</v>
      </c>
      <c r="B57" s="72">
        <v>1</v>
      </c>
    </row>
    <row r="58" spans="1:2" x14ac:dyDescent="0.2">
      <c r="A58" s="5">
        <v>57</v>
      </c>
      <c r="B58" s="72">
        <v>1</v>
      </c>
    </row>
    <row r="59" spans="1:2" x14ac:dyDescent="0.2">
      <c r="A59" s="5">
        <v>58</v>
      </c>
      <c r="B59" s="72">
        <v>1</v>
      </c>
    </row>
    <row r="60" spans="1:2" x14ac:dyDescent="0.2">
      <c r="A60" s="5">
        <v>59</v>
      </c>
      <c r="B60" s="72">
        <v>1</v>
      </c>
    </row>
    <row r="61" spans="1:2" x14ac:dyDescent="0.2">
      <c r="A61" s="5">
        <v>60</v>
      </c>
      <c r="B61" s="72">
        <v>1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37"/>
  <sheetViews>
    <sheetView zoomScale="130" zoomScaleNormal="130" workbookViewId="0">
      <selection activeCell="H30" sqref="H30"/>
    </sheetView>
  </sheetViews>
  <sheetFormatPr baseColWidth="10" defaultColWidth="9.140625" defaultRowHeight="12.75" x14ac:dyDescent="0.2"/>
  <cols>
    <col min="1" max="1" width="5.140625" style="1" customWidth="1"/>
    <col min="2" max="2" width="39.140625" style="4" customWidth="1"/>
    <col min="3" max="3" width="7.42578125" style="1" customWidth="1"/>
    <col min="4" max="4" width="7.7109375" style="1" customWidth="1"/>
    <col min="5" max="5" width="18.140625" style="3" customWidth="1"/>
    <col min="6" max="6" width="4.85546875" style="1" customWidth="1"/>
    <col min="7" max="7" width="19.5703125" style="4" customWidth="1"/>
    <col min="8" max="1017" width="8.7109375" style="4" customWidth="1"/>
    <col min="1018" max="1025" width="9.140625" style="4" customWidth="1"/>
  </cols>
  <sheetData>
    <row r="1" spans="1:7" ht="15.75" customHeight="1" x14ac:dyDescent="0.2">
      <c r="E1" s="1" t="s">
        <v>334</v>
      </c>
    </row>
    <row r="2" spans="1:7" ht="15.75" customHeight="1" x14ac:dyDescent="0.2">
      <c r="C2" s="6" t="s">
        <v>184</v>
      </c>
      <c r="D2" s="6" t="s">
        <v>14</v>
      </c>
      <c r="E2" s="9" t="s">
        <v>335</v>
      </c>
      <c r="G2" s="1"/>
    </row>
    <row r="3" spans="1:7" ht="15.75" customHeight="1" x14ac:dyDescent="0.2">
      <c r="A3" s="16">
        <v>1</v>
      </c>
      <c r="B3" s="17" t="s">
        <v>21</v>
      </c>
      <c r="C3" s="6">
        <v>857</v>
      </c>
      <c r="D3" s="6">
        <v>734</v>
      </c>
      <c r="E3" s="13">
        <f t="shared" ref="E3:E20" si="0">SUM(C3:D3)</f>
        <v>1591</v>
      </c>
    </row>
    <row r="4" spans="1:7" ht="15.75" customHeight="1" x14ac:dyDescent="0.2">
      <c r="A4" s="16">
        <v>2</v>
      </c>
      <c r="B4" s="17" t="s">
        <v>15</v>
      </c>
      <c r="C4" s="6">
        <v>677</v>
      </c>
      <c r="D4" s="6">
        <v>659</v>
      </c>
      <c r="E4" s="13">
        <f t="shared" si="0"/>
        <v>1336</v>
      </c>
    </row>
    <row r="5" spans="1:7" ht="15.75" customHeight="1" x14ac:dyDescent="0.2">
      <c r="A5" s="16">
        <v>3</v>
      </c>
      <c r="B5" s="17" t="s">
        <v>18</v>
      </c>
      <c r="C5" s="6">
        <v>351</v>
      </c>
      <c r="D5" s="6">
        <v>874</v>
      </c>
      <c r="E5" s="13">
        <f t="shared" si="0"/>
        <v>1225</v>
      </c>
    </row>
    <row r="6" spans="1:7" ht="15.75" customHeight="1" x14ac:dyDescent="0.2">
      <c r="A6" s="6">
        <v>4</v>
      </c>
      <c r="B6" s="25" t="s">
        <v>27</v>
      </c>
      <c r="C6" s="6">
        <v>689</v>
      </c>
      <c r="D6" s="6">
        <v>365</v>
      </c>
      <c r="E6" s="13">
        <f t="shared" si="0"/>
        <v>1054</v>
      </c>
      <c r="F6" s="3"/>
      <c r="G6" s="73"/>
    </row>
    <row r="7" spans="1:7" ht="15.75" customHeight="1" x14ac:dyDescent="0.2">
      <c r="A7" s="6">
        <v>5</v>
      </c>
      <c r="B7" s="25" t="s">
        <v>30</v>
      </c>
      <c r="C7" s="6">
        <v>375</v>
      </c>
      <c r="D7" s="6">
        <v>620</v>
      </c>
      <c r="E7" s="13">
        <f t="shared" si="0"/>
        <v>995</v>
      </c>
    </row>
    <row r="8" spans="1:7" ht="15.75" customHeight="1" x14ac:dyDescent="0.2">
      <c r="A8" s="6">
        <v>6</v>
      </c>
      <c r="B8" s="25" t="s">
        <v>23</v>
      </c>
      <c r="C8" s="6">
        <v>339</v>
      </c>
      <c r="D8" s="6">
        <v>530</v>
      </c>
      <c r="E8" s="13">
        <f t="shared" si="0"/>
        <v>869</v>
      </c>
    </row>
    <row r="9" spans="1:7" ht="15.75" customHeight="1" x14ac:dyDescent="0.2">
      <c r="A9" s="6">
        <v>7</v>
      </c>
      <c r="B9" s="25" t="s">
        <v>63</v>
      </c>
      <c r="C9" s="6">
        <v>576</v>
      </c>
      <c r="D9" s="6">
        <v>27</v>
      </c>
      <c r="E9" s="13">
        <f t="shared" si="0"/>
        <v>603</v>
      </c>
    </row>
    <row r="10" spans="1:7" ht="15.75" customHeight="1" x14ac:dyDescent="0.2">
      <c r="A10" s="6">
        <v>8</v>
      </c>
      <c r="B10" s="24" t="s">
        <v>40</v>
      </c>
      <c r="C10" s="6">
        <v>141</v>
      </c>
      <c r="D10" s="6">
        <v>267</v>
      </c>
      <c r="E10" s="13">
        <f t="shared" si="0"/>
        <v>408</v>
      </c>
      <c r="F10" s="3"/>
      <c r="G10" s="73"/>
    </row>
    <row r="11" spans="1:7" ht="15.75" customHeight="1" x14ac:dyDescent="0.2">
      <c r="A11" s="6">
        <v>9</v>
      </c>
      <c r="B11" s="25" t="s">
        <v>74</v>
      </c>
      <c r="C11" s="6">
        <v>237</v>
      </c>
      <c r="D11" s="6">
        <v>60</v>
      </c>
      <c r="E11" s="13">
        <f t="shared" si="0"/>
        <v>297</v>
      </c>
    </row>
    <row r="12" spans="1:7" ht="15.75" customHeight="1" x14ac:dyDescent="0.2">
      <c r="A12" s="6">
        <v>10</v>
      </c>
      <c r="B12" s="25" t="s">
        <v>37</v>
      </c>
      <c r="C12" s="6">
        <v>66</v>
      </c>
      <c r="D12" s="6">
        <v>137</v>
      </c>
      <c r="E12" s="13">
        <f t="shared" si="0"/>
        <v>203</v>
      </c>
      <c r="F12" s="3"/>
      <c r="G12" s="73"/>
    </row>
    <row r="13" spans="1:7" ht="15.75" customHeight="1" x14ac:dyDescent="0.2">
      <c r="A13" s="6">
        <v>11</v>
      </c>
      <c r="B13" s="25" t="s">
        <v>80</v>
      </c>
      <c r="C13" s="6">
        <v>157</v>
      </c>
      <c r="D13" s="6">
        <v>9</v>
      </c>
      <c r="E13" s="13">
        <f t="shared" si="0"/>
        <v>166</v>
      </c>
    </row>
    <row r="14" spans="1:7" ht="15.75" customHeight="1" x14ac:dyDescent="0.2">
      <c r="A14" s="6">
        <v>12</v>
      </c>
      <c r="B14" s="24" t="s">
        <v>126</v>
      </c>
      <c r="C14" s="6">
        <v>56</v>
      </c>
      <c r="D14" s="6">
        <v>1</v>
      </c>
      <c r="E14" s="13">
        <f t="shared" si="0"/>
        <v>57</v>
      </c>
      <c r="G14" s="1"/>
    </row>
    <row r="15" spans="1:7" ht="15.75" customHeight="1" x14ac:dyDescent="0.2">
      <c r="A15" s="6">
        <v>13</v>
      </c>
      <c r="B15" s="24" t="s">
        <v>236</v>
      </c>
      <c r="C15" s="6">
        <v>20</v>
      </c>
      <c r="D15" s="6">
        <v>0</v>
      </c>
      <c r="E15" s="13">
        <f t="shared" si="0"/>
        <v>20</v>
      </c>
    </row>
    <row r="16" spans="1:7" ht="15.75" customHeight="1" x14ac:dyDescent="0.2">
      <c r="A16" s="6">
        <v>14</v>
      </c>
      <c r="B16" s="25" t="s">
        <v>86</v>
      </c>
      <c r="C16" s="6">
        <v>9</v>
      </c>
      <c r="D16" s="6">
        <v>6</v>
      </c>
      <c r="E16" s="13">
        <f t="shared" si="0"/>
        <v>15</v>
      </c>
    </row>
    <row r="17" spans="1:7" ht="15.75" customHeight="1" x14ac:dyDescent="0.2">
      <c r="A17" s="6">
        <v>15</v>
      </c>
      <c r="B17" s="24" t="s">
        <v>116</v>
      </c>
      <c r="C17" s="6">
        <v>2</v>
      </c>
      <c r="D17" s="6">
        <v>2</v>
      </c>
      <c r="E17" s="13">
        <f t="shared" si="0"/>
        <v>4</v>
      </c>
    </row>
    <row r="18" spans="1:7" ht="15.75" customHeight="1" x14ac:dyDescent="0.2">
      <c r="A18" s="6">
        <v>15</v>
      </c>
      <c r="B18" s="24" t="s">
        <v>101</v>
      </c>
      <c r="C18" s="6">
        <v>0</v>
      </c>
      <c r="D18" s="6">
        <v>4</v>
      </c>
      <c r="E18" s="13">
        <f t="shared" si="0"/>
        <v>4</v>
      </c>
    </row>
    <row r="19" spans="1:7" ht="15.75" customHeight="1" x14ac:dyDescent="0.2">
      <c r="A19" s="6">
        <v>17</v>
      </c>
      <c r="B19" s="25" t="s">
        <v>111</v>
      </c>
      <c r="C19" s="6">
        <v>0</v>
      </c>
      <c r="D19" s="6">
        <v>1</v>
      </c>
      <c r="E19" s="13">
        <f t="shared" si="0"/>
        <v>1</v>
      </c>
      <c r="G19" s="1"/>
    </row>
    <row r="20" spans="1:7" ht="15.75" customHeight="1" x14ac:dyDescent="0.2">
      <c r="A20" s="6">
        <v>17</v>
      </c>
      <c r="B20" s="25" t="s">
        <v>119</v>
      </c>
      <c r="C20" s="6">
        <v>0</v>
      </c>
      <c r="D20" s="6">
        <v>1</v>
      </c>
      <c r="E20" s="13">
        <f t="shared" si="0"/>
        <v>1</v>
      </c>
    </row>
    <row r="22" spans="1:7" ht="15.75" customHeight="1" x14ac:dyDescent="0.2">
      <c r="E22" s="1" t="s">
        <v>334</v>
      </c>
    </row>
    <row r="23" spans="1:7" ht="15.75" customHeight="1" x14ac:dyDescent="0.2">
      <c r="C23" s="6" t="s">
        <v>336</v>
      </c>
      <c r="D23" s="6" t="s">
        <v>337</v>
      </c>
      <c r="E23" s="9" t="s">
        <v>338</v>
      </c>
    </row>
    <row r="24" spans="1:7" ht="15.75" customHeight="1" x14ac:dyDescent="0.2">
      <c r="A24" s="16">
        <v>1</v>
      </c>
      <c r="B24" s="17" t="s">
        <v>21</v>
      </c>
      <c r="C24" s="6">
        <v>1020</v>
      </c>
      <c r="D24" s="6">
        <v>720.5</v>
      </c>
      <c r="E24" s="13">
        <f t="shared" ref="E24:E37" si="1">SUM(C24+D24)</f>
        <v>1740.5</v>
      </c>
    </row>
    <row r="25" spans="1:7" ht="15.75" customHeight="1" x14ac:dyDescent="0.2">
      <c r="A25" s="16">
        <v>2</v>
      </c>
      <c r="B25" s="17" t="s">
        <v>37</v>
      </c>
      <c r="C25" s="6">
        <v>843</v>
      </c>
      <c r="D25" s="6">
        <v>391</v>
      </c>
      <c r="E25" s="13">
        <f t="shared" si="1"/>
        <v>1234</v>
      </c>
    </row>
    <row r="26" spans="1:7" ht="15.75" customHeight="1" x14ac:dyDescent="0.2">
      <c r="A26" s="16">
        <v>3</v>
      </c>
      <c r="B26" s="17" t="s">
        <v>23</v>
      </c>
      <c r="C26" s="6">
        <v>399</v>
      </c>
      <c r="D26" s="6">
        <v>736.5</v>
      </c>
      <c r="E26" s="13">
        <f t="shared" si="1"/>
        <v>1135.5</v>
      </c>
    </row>
    <row r="27" spans="1:7" ht="15.75" customHeight="1" x14ac:dyDescent="0.2">
      <c r="A27" s="6">
        <v>4</v>
      </c>
      <c r="B27" s="25" t="s">
        <v>30</v>
      </c>
      <c r="C27" s="6">
        <v>0</v>
      </c>
      <c r="D27" s="6">
        <v>905</v>
      </c>
      <c r="E27" s="13">
        <f t="shared" si="1"/>
        <v>905</v>
      </c>
    </row>
    <row r="28" spans="1:7" ht="15.75" customHeight="1" x14ac:dyDescent="0.2">
      <c r="A28" s="6">
        <v>5</v>
      </c>
      <c r="B28" s="24" t="s">
        <v>40</v>
      </c>
      <c r="C28" s="6">
        <v>109</v>
      </c>
      <c r="D28" s="6">
        <v>409</v>
      </c>
      <c r="E28" s="13">
        <f t="shared" si="1"/>
        <v>518</v>
      </c>
    </row>
    <row r="29" spans="1:7" ht="15.75" customHeight="1" x14ac:dyDescent="0.2">
      <c r="A29" s="6">
        <v>6</v>
      </c>
      <c r="B29" s="25" t="s">
        <v>80</v>
      </c>
      <c r="C29" s="6">
        <v>437</v>
      </c>
      <c r="D29" s="6">
        <v>53</v>
      </c>
      <c r="E29" s="13">
        <f t="shared" si="1"/>
        <v>490</v>
      </c>
    </row>
    <row r="30" spans="1:7" ht="15.75" customHeight="1" x14ac:dyDescent="0.2">
      <c r="A30" s="6">
        <v>7</v>
      </c>
      <c r="B30" s="25" t="s">
        <v>18</v>
      </c>
      <c r="C30" s="6">
        <v>155</v>
      </c>
      <c r="D30" s="6">
        <v>318</v>
      </c>
      <c r="E30" s="13">
        <f t="shared" si="1"/>
        <v>473</v>
      </c>
    </row>
    <row r="31" spans="1:7" ht="15.75" customHeight="1" x14ac:dyDescent="0.2">
      <c r="A31" s="6">
        <v>8</v>
      </c>
      <c r="B31" s="25" t="s">
        <v>63</v>
      </c>
      <c r="C31" s="6">
        <v>135</v>
      </c>
      <c r="D31" s="6">
        <v>204</v>
      </c>
      <c r="E31" s="13">
        <f t="shared" si="1"/>
        <v>339</v>
      </c>
    </row>
    <row r="32" spans="1:7" ht="15.75" customHeight="1" x14ac:dyDescent="0.2">
      <c r="A32" s="6">
        <v>9</v>
      </c>
      <c r="B32" s="25" t="s">
        <v>74</v>
      </c>
      <c r="C32" s="6">
        <v>175</v>
      </c>
      <c r="D32" s="6">
        <v>151</v>
      </c>
      <c r="E32" s="13">
        <f t="shared" si="1"/>
        <v>326</v>
      </c>
    </row>
    <row r="33" spans="1:5" ht="15.75" customHeight="1" x14ac:dyDescent="0.2">
      <c r="A33" s="6">
        <v>10</v>
      </c>
      <c r="B33" s="24" t="s">
        <v>116</v>
      </c>
      <c r="C33" s="6">
        <v>126</v>
      </c>
      <c r="D33" s="6">
        <v>146</v>
      </c>
      <c r="E33" s="13">
        <f t="shared" si="1"/>
        <v>272</v>
      </c>
    </row>
    <row r="34" spans="1:5" ht="15.75" customHeight="1" x14ac:dyDescent="0.2">
      <c r="A34" s="6">
        <v>11</v>
      </c>
      <c r="B34" s="25" t="s">
        <v>294</v>
      </c>
      <c r="C34" s="6">
        <v>239</v>
      </c>
      <c r="D34" s="6">
        <v>0</v>
      </c>
      <c r="E34" s="13">
        <f t="shared" si="1"/>
        <v>239</v>
      </c>
    </row>
    <row r="35" spans="1:5" ht="15.75" customHeight="1" x14ac:dyDescent="0.2">
      <c r="A35" s="6">
        <v>12</v>
      </c>
      <c r="B35" s="24" t="s">
        <v>236</v>
      </c>
      <c r="C35" s="6">
        <v>71</v>
      </c>
      <c r="D35" s="6">
        <v>0</v>
      </c>
      <c r="E35" s="13">
        <f t="shared" si="1"/>
        <v>71</v>
      </c>
    </row>
    <row r="36" spans="1:5" ht="15.75" customHeight="1" x14ac:dyDescent="0.2">
      <c r="A36" s="6">
        <v>13</v>
      </c>
      <c r="B36" s="25" t="s">
        <v>27</v>
      </c>
      <c r="C36" s="6">
        <v>28</v>
      </c>
      <c r="D36" s="6">
        <v>32</v>
      </c>
      <c r="E36" s="13">
        <f t="shared" si="1"/>
        <v>60</v>
      </c>
    </row>
    <row r="37" spans="1:5" ht="15.75" customHeight="1" x14ac:dyDescent="0.2">
      <c r="A37" s="6">
        <v>14</v>
      </c>
      <c r="B37" s="25" t="s">
        <v>86</v>
      </c>
      <c r="C37" s="6">
        <v>34</v>
      </c>
      <c r="D37" s="6">
        <v>21</v>
      </c>
      <c r="E37" s="13">
        <f t="shared" si="1"/>
        <v>55</v>
      </c>
    </row>
  </sheetData>
  <pageMargins left="0.39374999999999999" right="0.39374999999999999" top="1.0631944444444399" bottom="0.47430555555555598" header="0.78749999999999998" footer="0.78749999999999998"/>
  <pageSetup paperSize="9" firstPageNumber="0" orientation="portrait" horizontalDpi="300" verticalDpi="300" r:id="rId1"/>
  <headerFooter>
    <oddHeader>&amp;C&amp;"Times New Roman,Standard"&amp;12&amp;A</oddHeader>
    <oddFooter>&amp;C&amp;"Times New Roman,Standard"&amp;12Page &amp;P</oddFooter>
  </headerFooter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115"/>
  <sheetViews>
    <sheetView zoomScale="130" zoomScaleNormal="130" workbookViewId="0">
      <selection activeCell="K28" sqref="K28"/>
    </sheetView>
  </sheetViews>
  <sheetFormatPr baseColWidth="10" defaultColWidth="9.140625" defaultRowHeight="12.75" x14ac:dyDescent="0.2"/>
  <cols>
    <col min="1" max="1" width="6" style="74" customWidth="1"/>
    <col min="2" max="2" width="4.85546875" style="5" customWidth="1"/>
    <col min="3" max="3" width="41.7109375" style="5" customWidth="1"/>
    <col min="4" max="4" width="9.42578125" style="5" customWidth="1"/>
    <col min="5" max="5" width="41.42578125" style="74" customWidth="1"/>
    <col min="6" max="6" width="9.42578125" style="5" customWidth="1"/>
    <col min="7" max="7" width="15.5703125" style="5" customWidth="1"/>
    <col min="8" max="8" width="7.5703125" style="5" customWidth="1"/>
    <col min="9" max="1025" width="8.7109375" style="5" customWidth="1"/>
  </cols>
  <sheetData>
    <row r="1" spans="1:8" ht="23.25" customHeight="1" x14ac:dyDescent="0.2">
      <c r="H1" s="5" t="s">
        <v>339</v>
      </c>
    </row>
    <row r="2" spans="1:8" ht="23.25" customHeight="1" x14ac:dyDescent="0.2">
      <c r="A2" s="75">
        <v>1</v>
      </c>
      <c r="B2" s="75" t="s">
        <v>340</v>
      </c>
      <c r="C2" s="76" t="s">
        <v>341</v>
      </c>
      <c r="D2" s="77" t="s">
        <v>14</v>
      </c>
      <c r="E2" s="77" t="s">
        <v>342</v>
      </c>
      <c r="F2" s="78" t="s">
        <v>343</v>
      </c>
      <c r="G2" s="78" t="s">
        <v>344</v>
      </c>
      <c r="H2" s="79">
        <v>12</v>
      </c>
    </row>
    <row r="3" spans="1:8" ht="23.25" customHeight="1" x14ac:dyDescent="0.2">
      <c r="A3" s="75">
        <v>2</v>
      </c>
      <c r="B3" s="75" t="s">
        <v>340</v>
      </c>
      <c r="C3" s="76" t="s">
        <v>345</v>
      </c>
      <c r="D3" s="77" t="s">
        <v>14</v>
      </c>
      <c r="E3" s="77" t="s">
        <v>346</v>
      </c>
      <c r="F3" s="78" t="s">
        <v>347</v>
      </c>
      <c r="G3" s="78" t="s">
        <v>344</v>
      </c>
      <c r="H3" s="79">
        <v>10</v>
      </c>
    </row>
    <row r="4" spans="1:8" ht="23.25" customHeight="1" x14ac:dyDescent="0.2">
      <c r="A4" s="75">
        <v>3</v>
      </c>
      <c r="B4" s="75" t="s">
        <v>340</v>
      </c>
      <c r="C4" s="76" t="s">
        <v>348</v>
      </c>
      <c r="D4" s="77" t="s">
        <v>14</v>
      </c>
      <c r="E4" s="77" t="s">
        <v>349</v>
      </c>
      <c r="F4" s="78" t="s">
        <v>350</v>
      </c>
      <c r="G4" s="78" t="s">
        <v>344</v>
      </c>
      <c r="H4" s="79">
        <v>8</v>
      </c>
    </row>
    <row r="5" spans="1:8" ht="23.25" customHeight="1" x14ac:dyDescent="0.2">
      <c r="A5" s="75">
        <v>4</v>
      </c>
      <c r="B5" s="75" t="s">
        <v>340</v>
      </c>
      <c r="C5" s="76" t="s">
        <v>351</v>
      </c>
      <c r="D5" s="77" t="s">
        <v>14</v>
      </c>
      <c r="E5" s="77" t="s">
        <v>352</v>
      </c>
      <c r="F5" s="78" t="s">
        <v>353</v>
      </c>
      <c r="G5" s="78" t="s">
        <v>344</v>
      </c>
      <c r="H5" s="79">
        <v>7</v>
      </c>
    </row>
    <row r="6" spans="1:8" ht="23.25" customHeight="1" x14ac:dyDescent="0.2">
      <c r="A6" s="75">
        <v>5</v>
      </c>
      <c r="B6" s="75" t="s">
        <v>340</v>
      </c>
      <c r="C6" s="76" t="s">
        <v>354</v>
      </c>
      <c r="D6" s="77" t="s">
        <v>14</v>
      </c>
      <c r="E6" s="77" t="s">
        <v>355</v>
      </c>
      <c r="F6" s="78" t="s">
        <v>356</v>
      </c>
      <c r="G6" s="78" t="s">
        <v>344</v>
      </c>
      <c r="H6" s="79">
        <v>6</v>
      </c>
    </row>
    <row r="7" spans="1:8" ht="23.25" customHeight="1" x14ac:dyDescent="0.2">
      <c r="A7" s="75">
        <v>6</v>
      </c>
      <c r="B7" s="75" t="s">
        <v>340</v>
      </c>
      <c r="C7" s="76" t="s">
        <v>357</v>
      </c>
      <c r="D7" s="77" t="s">
        <v>14</v>
      </c>
      <c r="E7" s="77" t="s">
        <v>358</v>
      </c>
      <c r="F7" s="78" t="s">
        <v>359</v>
      </c>
      <c r="G7" s="78" t="s">
        <v>344</v>
      </c>
      <c r="H7" s="79">
        <v>5</v>
      </c>
    </row>
    <row r="8" spans="1:8" ht="23.25" customHeight="1" x14ac:dyDescent="0.2">
      <c r="A8" s="75">
        <v>7</v>
      </c>
      <c r="B8" s="75" t="s">
        <v>340</v>
      </c>
      <c r="C8" s="76" t="s">
        <v>360</v>
      </c>
      <c r="D8" s="77" t="s">
        <v>14</v>
      </c>
      <c r="E8" s="77" t="s">
        <v>361</v>
      </c>
      <c r="F8" s="78" t="s">
        <v>362</v>
      </c>
      <c r="G8" s="78" t="s">
        <v>344</v>
      </c>
      <c r="H8" s="79">
        <v>4</v>
      </c>
    </row>
    <row r="9" spans="1:8" ht="23.25" customHeight="1" x14ac:dyDescent="0.2">
      <c r="A9" s="75">
        <v>8</v>
      </c>
      <c r="B9" s="75" t="s">
        <v>340</v>
      </c>
      <c r="C9" s="76" t="s">
        <v>363</v>
      </c>
      <c r="D9" s="77" t="s">
        <v>14</v>
      </c>
      <c r="E9" s="77" t="s">
        <v>364</v>
      </c>
      <c r="F9" s="78" t="s">
        <v>365</v>
      </c>
      <c r="G9" s="78" t="s">
        <v>344</v>
      </c>
      <c r="H9" s="79">
        <v>3</v>
      </c>
    </row>
    <row r="10" spans="1:8" ht="23.25" customHeight="1" x14ac:dyDescent="0.2">
      <c r="A10" s="75">
        <v>9</v>
      </c>
      <c r="B10" s="75" t="s">
        <v>340</v>
      </c>
      <c r="C10" s="76" t="s">
        <v>366</v>
      </c>
      <c r="D10" s="77" t="s">
        <v>14</v>
      </c>
      <c r="E10" s="77" t="s">
        <v>367</v>
      </c>
      <c r="F10" s="78" t="s">
        <v>368</v>
      </c>
      <c r="G10" s="78" t="s">
        <v>344</v>
      </c>
      <c r="H10" s="79">
        <v>2</v>
      </c>
    </row>
    <row r="11" spans="1:8" ht="23.25" customHeight="1" x14ac:dyDescent="0.2">
      <c r="A11" s="75">
        <v>1</v>
      </c>
      <c r="B11" s="75" t="s">
        <v>369</v>
      </c>
      <c r="C11" s="76" t="s">
        <v>370</v>
      </c>
      <c r="D11" s="77" t="s">
        <v>14</v>
      </c>
      <c r="E11" s="77" t="s">
        <v>342</v>
      </c>
      <c r="F11" s="78" t="s">
        <v>371</v>
      </c>
      <c r="G11" s="78" t="s">
        <v>372</v>
      </c>
      <c r="H11" s="79">
        <v>12</v>
      </c>
    </row>
    <row r="12" spans="1:8" ht="23.25" customHeight="1" x14ac:dyDescent="0.2">
      <c r="A12" s="75">
        <v>2</v>
      </c>
      <c r="B12" s="75" t="s">
        <v>369</v>
      </c>
      <c r="C12" s="76" t="s">
        <v>373</v>
      </c>
      <c r="D12" s="77" t="s">
        <v>14</v>
      </c>
      <c r="E12" s="77" t="s">
        <v>346</v>
      </c>
      <c r="F12" s="78" t="s">
        <v>374</v>
      </c>
      <c r="G12" s="80" t="s">
        <v>372</v>
      </c>
      <c r="H12" s="79">
        <v>10</v>
      </c>
    </row>
    <row r="13" spans="1:8" ht="23.25" customHeight="1" x14ac:dyDescent="0.2">
      <c r="A13" s="81">
        <v>1</v>
      </c>
      <c r="B13" s="81" t="s">
        <v>375</v>
      </c>
      <c r="C13" s="82" t="s">
        <v>376</v>
      </c>
      <c r="D13" s="83" t="s">
        <v>14</v>
      </c>
      <c r="E13" s="83" t="s">
        <v>342</v>
      </c>
      <c r="F13" s="84" t="s">
        <v>377</v>
      </c>
      <c r="G13" s="84" t="s">
        <v>344</v>
      </c>
      <c r="H13" s="84">
        <v>12</v>
      </c>
    </row>
    <row r="14" spans="1:8" ht="23.25" customHeight="1" x14ac:dyDescent="0.2">
      <c r="A14" s="85">
        <v>2</v>
      </c>
      <c r="B14" s="85" t="s">
        <v>375</v>
      </c>
      <c r="C14" s="86" t="s">
        <v>345</v>
      </c>
      <c r="D14" s="87" t="s">
        <v>14</v>
      </c>
      <c r="E14" s="87" t="s">
        <v>346</v>
      </c>
      <c r="F14" s="88" t="s">
        <v>378</v>
      </c>
      <c r="G14" s="84" t="s">
        <v>344</v>
      </c>
      <c r="H14" s="84">
        <v>10</v>
      </c>
    </row>
    <row r="15" spans="1:8" ht="23.25" customHeight="1" x14ac:dyDescent="0.2">
      <c r="A15" s="81">
        <v>3</v>
      </c>
      <c r="B15" s="81" t="s">
        <v>375</v>
      </c>
      <c r="C15" s="82" t="s">
        <v>379</v>
      </c>
      <c r="D15" s="83" t="s">
        <v>14</v>
      </c>
      <c r="E15" s="83" t="s">
        <v>349</v>
      </c>
      <c r="F15" s="84" t="s">
        <v>380</v>
      </c>
      <c r="G15" s="84" t="s">
        <v>344</v>
      </c>
      <c r="H15" s="84">
        <v>8</v>
      </c>
    </row>
    <row r="16" spans="1:8" ht="23.25" customHeight="1" x14ac:dyDescent="0.2">
      <c r="A16" s="85">
        <v>4</v>
      </c>
      <c r="B16" s="85" t="s">
        <v>375</v>
      </c>
      <c r="C16" s="86" t="s">
        <v>381</v>
      </c>
      <c r="D16" s="87" t="s">
        <v>14</v>
      </c>
      <c r="E16" s="87" t="s">
        <v>358</v>
      </c>
      <c r="F16" s="88" t="s">
        <v>382</v>
      </c>
      <c r="G16" s="84" t="s">
        <v>344</v>
      </c>
      <c r="H16" s="84">
        <v>7</v>
      </c>
    </row>
    <row r="17" spans="1:8" ht="23.25" customHeight="1" x14ac:dyDescent="0.2">
      <c r="A17" s="81">
        <v>1</v>
      </c>
      <c r="B17" s="81" t="s">
        <v>375</v>
      </c>
      <c r="C17" s="82" t="s">
        <v>383</v>
      </c>
      <c r="D17" s="83" t="s">
        <v>14</v>
      </c>
      <c r="E17" s="83" t="s">
        <v>342</v>
      </c>
      <c r="F17" s="84" t="s">
        <v>384</v>
      </c>
      <c r="G17" s="84" t="s">
        <v>385</v>
      </c>
      <c r="H17" s="84">
        <v>12</v>
      </c>
    </row>
    <row r="18" spans="1:8" ht="23.25" customHeight="1" x14ac:dyDescent="0.2">
      <c r="A18" s="85">
        <v>2</v>
      </c>
      <c r="B18" s="85" t="s">
        <v>375</v>
      </c>
      <c r="C18" s="86" t="s">
        <v>386</v>
      </c>
      <c r="D18" s="87" t="s">
        <v>14</v>
      </c>
      <c r="E18" s="87" t="s">
        <v>355</v>
      </c>
      <c r="F18" s="88" t="s">
        <v>387</v>
      </c>
      <c r="G18" s="84" t="s">
        <v>385</v>
      </c>
      <c r="H18" s="84">
        <v>10</v>
      </c>
    </row>
    <row r="19" spans="1:8" ht="23.25" customHeight="1" x14ac:dyDescent="0.2">
      <c r="A19" s="81">
        <v>3</v>
      </c>
      <c r="B19" s="81" t="s">
        <v>375</v>
      </c>
      <c r="C19" s="82" t="s">
        <v>388</v>
      </c>
      <c r="D19" s="83" t="s">
        <v>14</v>
      </c>
      <c r="E19" s="83" t="s">
        <v>349</v>
      </c>
      <c r="F19" s="84" t="s">
        <v>389</v>
      </c>
      <c r="G19" s="84" t="s">
        <v>385</v>
      </c>
      <c r="H19" s="84">
        <v>8</v>
      </c>
    </row>
    <row r="20" spans="1:8" ht="23.25" customHeight="1" x14ac:dyDescent="0.2">
      <c r="A20" s="85">
        <v>4</v>
      </c>
      <c r="B20" s="85" t="s">
        <v>375</v>
      </c>
      <c r="C20" s="86" t="s">
        <v>390</v>
      </c>
      <c r="D20" s="87" t="s">
        <v>14</v>
      </c>
      <c r="E20" s="87" t="s">
        <v>346</v>
      </c>
      <c r="F20" s="88" t="s">
        <v>391</v>
      </c>
      <c r="G20" s="84" t="s">
        <v>385</v>
      </c>
      <c r="H20" s="84">
        <v>7</v>
      </c>
    </row>
    <row r="21" spans="1:8" ht="23.25" customHeight="1" x14ac:dyDescent="0.2">
      <c r="A21" s="81">
        <v>1</v>
      </c>
      <c r="B21" s="81" t="s">
        <v>392</v>
      </c>
      <c r="C21" s="82" t="s">
        <v>393</v>
      </c>
      <c r="D21" s="83" t="s">
        <v>14</v>
      </c>
      <c r="E21" s="83" t="s">
        <v>342</v>
      </c>
      <c r="F21" s="84" t="s">
        <v>394</v>
      </c>
      <c r="G21" s="84" t="s">
        <v>385</v>
      </c>
      <c r="H21" s="84">
        <v>12</v>
      </c>
    </row>
    <row r="22" spans="1:8" ht="23.25" customHeight="1" x14ac:dyDescent="0.2">
      <c r="A22" s="85">
        <v>2</v>
      </c>
      <c r="B22" s="81" t="s">
        <v>392</v>
      </c>
      <c r="C22" s="86" t="s">
        <v>395</v>
      </c>
      <c r="D22" s="87" t="s">
        <v>14</v>
      </c>
      <c r="E22" s="87" t="s">
        <v>355</v>
      </c>
      <c r="F22" s="88" t="s">
        <v>396</v>
      </c>
      <c r="G22" s="84" t="s">
        <v>385</v>
      </c>
      <c r="H22" s="84">
        <v>10</v>
      </c>
    </row>
    <row r="23" spans="1:8" ht="23.25" customHeight="1" x14ac:dyDescent="0.2">
      <c r="A23" s="81">
        <v>3</v>
      </c>
      <c r="B23" s="81" t="s">
        <v>392</v>
      </c>
      <c r="C23" s="82" t="s">
        <v>397</v>
      </c>
      <c r="D23" s="83" t="s">
        <v>14</v>
      </c>
      <c r="E23" s="83" t="s">
        <v>352</v>
      </c>
      <c r="F23" s="84" t="s">
        <v>398</v>
      </c>
      <c r="G23" s="84" t="s">
        <v>385</v>
      </c>
      <c r="H23" s="84">
        <v>8</v>
      </c>
    </row>
    <row r="24" spans="1:8" ht="23.25" customHeight="1" x14ac:dyDescent="0.2">
      <c r="A24" s="85">
        <v>4</v>
      </c>
      <c r="B24" s="81" t="s">
        <v>392</v>
      </c>
      <c r="C24" s="86" t="s">
        <v>399</v>
      </c>
      <c r="D24" s="87" t="s">
        <v>14</v>
      </c>
      <c r="E24" s="87" t="s">
        <v>349</v>
      </c>
      <c r="F24" s="88" t="s">
        <v>400</v>
      </c>
      <c r="G24" s="84" t="s">
        <v>385</v>
      </c>
      <c r="H24" s="84">
        <v>7</v>
      </c>
    </row>
    <row r="25" spans="1:8" ht="23.25" customHeight="1" x14ac:dyDescent="0.2">
      <c r="A25" s="81">
        <v>5</v>
      </c>
      <c r="B25" s="81" t="s">
        <v>392</v>
      </c>
      <c r="C25" s="82" t="s">
        <v>401</v>
      </c>
      <c r="D25" s="83" t="s">
        <v>14</v>
      </c>
      <c r="E25" s="83" t="s">
        <v>346</v>
      </c>
      <c r="F25" s="84" t="s">
        <v>402</v>
      </c>
      <c r="G25" s="84" t="s">
        <v>385</v>
      </c>
      <c r="H25" s="84">
        <v>6</v>
      </c>
    </row>
    <row r="26" spans="1:8" ht="23.25" customHeight="1" x14ac:dyDescent="0.2">
      <c r="A26" s="85">
        <v>6</v>
      </c>
      <c r="B26" s="81" t="s">
        <v>392</v>
      </c>
      <c r="C26" s="86" t="s">
        <v>403</v>
      </c>
      <c r="D26" s="87" t="s">
        <v>14</v>
      </c>
      <c r="E26" s="87" t="s">
        <v>404</v>
      </c>
      <c r="F26" s="88" t="s">
        <v>405</v>
      </c>
      <c r="G26" s="84" t="s">
        <v>385</v>
      </c>
      <c r="H26" s="84">
        <v>5</v>
      </c>
    </row>
    <row r="27" spans="1:8" ht="23.25" customHeight="1" x14ac:dyDescent="0.2">
      <c r="A27" s="89"/>
      <c r="B27" s="89"/>
      <c r="C27" s="90"/>
      <c r="D27" s="91"/>
      <c r="E27" s="91"/>
      <c r="F27" s="92"/>
      <c r="G27" s="92"/>
      <c r="H27" s="92"/>
    </row>
    <row r="28" spans="1:8" ht="23.25" customHeight="1" x14ac:dyDescent="0.2">
      <c r="A28" s="81">
        <v>1</v>
      </c>
      <c r="B28" s="81" t="s">
        <v>340</v>
      </c>
      <c r="C28" s="82" t="s">
        <v>406</v>
      </c>
      <c r="D28" s="83" t="s">
        <v>129</v>
      </c>
      <c r="E28" s="83" t="s">
        <v>349</v>
      </c>
      <c r="F28" s="84" t="s">
        <v>407</v>
      </c>
      <c r="G28" s="88" t="s">
        <v>344</v>
      </c>
      <c r="H28" s="79">
        <v>12</v>
      </c>
    </row>
    <row r="29" spans="1:8" ht="23.25" customHeight="1" x14ac:dyDescent="0.2">
      <c r="A29" s="85">
        <v>2</v>
      </c>
      <c r="B29" s="81" t="s">
        <v>340</v>
      </c>
      <c r="C29" s="86" t="s">
        <v>408</v>
      </c>
      <c r="D29" s="87" t="s">
        <v>129</v>
      </c>
      <c r="E29" s="87" t="s">
        <v>63</v>
      </c>
      <c r="F29" s="88" t="s">
        <v>409</v>
      </c>
      <c r="G29" s="84" t="s">
        <v>344</v>
      </c>
      <c r="H29" s="79">
        <v>10</v>
      </c>
    </row>
    <row r="30" spans="1:8" ht="23.25" customHeight="1" x14ac:dyDescent="0.2">
      <c r="A30" s="81">
        <v>3</v>
      </c>
      <c r="B30" s="81" t="s">
        <v>340</v>
      </c>
      <c r="C30" s="82" t="s">
        <v>410</v>
      </c>
      <c r="D30" s="83" t="s">
        <v>129</v>
      </c>
      <c r="E30" s="83" t="s">
        <v>355</v>
      </c>
      <c r="F30" s="84" t="s">
        <v>411</v>
      </c>
      <c r="G30" s="88" t="s">
        <v>344</v>
      </c>
      <c r="H30" s="79">
        <v>8</v>
      </c>
    </row>
    <row r="31" spans="1:8" ht="23.25" customHeight="1" x14ac:dyDescent="0.2">
      <c r="A31" s="85">
        <v>4</v>
      </c>
      <c r="B31" s="81" t="s">
        <v>340</v>
      </c>
      <c r="C31" s="86" t="s">
        <v>412</v>
      </c>
      <c r="D31" s="87" t="s">
        <v>129</v>
      </c>
      <c r="E31" s="87" t="s">
        <v>346</v>
      </c>
      <c r="F31" s="88" t="s">
        <v>377</v>
      </c>
      <c r="G31" s="84" t="s">
        <v>344</v>
      </c>
      <c r="H31" s="79">
        <v>7</v>
      </c>
    </row>
    <row r="32" spans="1:8" ht="23.25" customHeight="1" x14ac:dyDescent="0.2">
      <c r="A32" s="81">
        <v>5</v>
      </c>
      <c r="B32" s="81" t="s">
        <v>340</v>
      </c>
      <c r="C32" s="82" t="s">
        <v>413</v>
      </c>
      <c r="D32" s="83" t="s">
        <v>129</v>
      </c>
      <c r="E32" s="83" t="s">
        <v>342</v>
      </c>
      <c r="F32" s="84" t="s">
        <v>414</v>
      </c>
      <c r="G32" s="88" t="s">
        <v>344</v>
      </c>
      <c r="H32" s="79">
        <v>6</v>
      </c>
    </row>
    <row r="33" spans="1:8" ht="23.25" customHeight="1" x14ac:dyDescent="0.2">
      <c r="A33" s="81">
        <v>1</v>
      </c>
      <c r="B33" s="81" t="s">
        <v>369</v>
      </c>
      <c r="C33" s="82" t="s">
        <v>415</v>
      </c>
      <c r="D33" s="83" t="s">
        <v>129</v>
      </c>
      <c r="E33" s="83" t="s">
        <v>416</v>
      </c>
      <c r="F33" s="84" t="s">
        <v>417</v>
      </c>
      <c r="G33" s="84" t="s">
        <v>372</v>
      </c>
      <c r="H33" s="79">
        <v>12</v>
      </c>
    </row>
    <row r="34" spans="1:8" ht="23.25" customHeight="1" x14ac:dyDescent="0.2">
      <c r="A34" s="85">
        <v>2</v>
      </c>
      <c r="B34" s="81" t="s">
        <v>369</v>
      </c>
      <c r="C34" s="86" t="s">
        <v>418</v>
      </c>
      <c r="D34" s="87" t="s">
        <v>129</v>
      </c>
      <c r="E34" s="87" t="s">
        <v>346</v>
      </c>
      <c r="F34" s="88" t="s">
        <v>419</v>
      </c>
      <c r="G34" s="88" t="s">
        <v>372</v>
      </c>
      <c r="H34" s="79">
        <v>10</v>
      </c>
    </row>
    <row r="35" spans="1:8" ht="23.25" customHeight="1" x14ac:dyDescent="0.2">
      <c r="A35" s="81">
        <v>3</v>
      </c>
      <c r="B35" s="81" t="s">
        <v>369</v>
      </c>
      <c r="C35" s="82" t="s">
        <v>420</v>
      </c>
      <c r="D35" s="83" t="s">
        <v>129</v>
      </c>
      <c r="E35" s="83" t="s">
        <v>342</v>
      </c>
      <c r="F35" s="84" t="s">
        <v>421</v>
      </c>
      <c r="G35" s="93" t="s">
        <v>372</v>
      </c>
      <c r="H35" s="79">
        <v>8</v>
      </c>
    </row>
    <row r="36" spans="1:8" ht="23.25" customHeight="1" x14ac:dyDescent="0.2">
      <c r="A36" s="81">
        <v>1</v>
      </c>
      <c r="B36" s="81" t="s">
        <v>375</v>
      </c>
      <c r="C36" s="82" t="s">
        <v>406</v>
      </c>
      <c r="D36" s="83" t="s">
        <v>129</v>
      </c>
      <c r="E36" s="83" t="s">
        <v>349</v>
      </c>
      <c r="F36" s="84" t="s">
        <v>422</v>
      </c>
      <c r="G36" s="84" t="s">
        <v>344</v>
      </c>
      <c r="H36" s="78">
        <v>12</v>
      </c>
    </row>
    <row r="37" spans="1:8" ht="23.25" customHeight="1" x14ac:dyDescent="0.2">
      <c r="A37" s="85">
        <v>2</v>
      </c>
      <c r="B37" s="85" t="s">
        <v>375</v>
      </c>
      <c r="C37" s="86" t="s">
        <v>423</v>
      </c>
      <c r="D37" s="87" t="s">
        <v>129</v>
      </c>
      <c r="E37" s="87" t="s">
        <v>424</v>
      </c>
      <c r="F37" s="88" t="s">
        <v>425</v>
      </c>
      <c r="G37" s="84" t="s">
        <v>344</v>
      </c>
      <c r="H37" s="84">
        <v>10</v>
      </c>
    </row>
    <row r="38" spans="1:8" ht="23.25" customHeight="1" x14ac:dyDescent="0.2">
      <c r="A38" s="81">
        <v>3</v>
      </c>
      <c r="B38" s="81" t="s">
        <v>375</v>
      </c>
      <c r="C38" s="82" t="s">
        <v>426</v>
      </c>
      <c r="D38" s="83" t="s">
        <v>129</v>
      </c>
      <c r="E38" s="83" t="s">
        <v>355</v>
      </c>
      <c r="F38" s="84" t="s">
        <v>427</v>
      </c>
      <c r="G38" s="84" t="s">
        <v>344</v>
      </c>
      <c r="H38" s="84">
        <v>8</v>
      </c>
    </row>
    <row r="39" spans="1:8" ht="23.25" customHeight="1" x14ac:dyDescent="0.2">
      <c r="A39" s="85">
        <v>4</v>
      </c>
      <c r="B39" s="85" t="s">
        <v>375</v>
      </c>
      <c r="C39" s="86" t="s">
        <v>428</v>
      </c>
      <c r="D39" s="87" t="s">
        <v>129</v>
      </c>
      <c r="E39" s="87" t="s">
        <v>346</v>
      </c>
      <c r="F39" s="88" t="s">
        <v>429</v>
      </c>
      <c r="G39" s="84" t="s">
        <v>344</v>
      </c>
      <c r="H39" s="84">
        <v>7</v>
      </c>
    </row>
    <row r="40" spans="1:8" ht="23.25" customHeight="1" x14ac:dyDescent="0.2">
      <c r="A40" s="81">
        <v>5</v>
      </c>
      <c r="B40" s="81" t="s">
        <v>375</v>
      </c>
      <c r="C40" s="82" t="s">
        <v>413</v>
      </c>
      <c r="D40" s="83" t="s">
        <v>129</v>
      </c>
      <c r="E40" s="83" t="s">
        <v>342</v>
      </c>
      <c r="F40" s="84" t="s">
        <v>430</v>
      </c>
      <c r="G40" s="84" t="s">
        <v>344</v>
      </c>
      <c r="H40" s="84">
        <v>6</v>
      </c>
    </row>
    <row r="41" spans="1:8" ht="23.25" customHeight="1" x14ac:dyDescent="0.2">
      <c r="A41" s="81">
        <v>1</v>
      </c>
      <c r="B41" s="81" t="s">
        <v>375</v>
      </c>
      <c r="C41" s="82" t="s">
        <v>431</v>
      </c>
      <c r="D41" s="83" t="s">
        <v>129</v>
      </c>
      <c r="E41" s="83" t="s">
        <v>346</v>
      </c>
      <c r="F41" s="84" t="s">
        <v>432</v>
      </c>
      <c r="G41" s="84" t="s">
        <v>385</v>
      </c>
      <c r="H41" s="84">
        <v>12</v>
      </c>
    </row>
    <row r="42" spans="1:8" ht="23.25" customHeight="1" x14ac:dyDescent="0.2">
      <c r="A42" s="81">
        <v>1</v>
      </c>
      <c r="B42" s="81" t="s">
        <v>392</v>
      </c>
      <c r="C42" s="82" t="s">
        <v>433</v>
      </c>
      <c r="D42" s="83" t="s">
        <v>129</v>
      </c>
      <c r="E42" s="83" t="s">
        <v>355</v>
      </c>
      <c r="F42" s="84" t="s">
        <v>434</v>
      </c>
      <c r="G42" s="84" t="s">
        <v>385</v>
      </c>
      <c r="H42" s="84">
        <v>12</v>
      </c>
    </row>
    <row r="43" spans="1:8" ht="23.25" customHeight="1" x14ac:dyDescent="0.2">
      <c r="A43" s="85">
        <v>2</v>
      </c>
      <c r="B43" s="81" t="s">
        <v>392</v>
      </c>
      <c r="C43" s="86" t="s">
        <v>435</v>
      </c>
      <c r="D43" s="87" t="s">
        <v>129</v>
      </c>
      <c r="E43" s="87" t="s">
        <v>436</v>
      </c>
      <c r="F43" s="88" t="s">
        <v>437</v>
      </c>
      <c r="G43" s="84" t="s">
        <v>385</v>
      </c>
      <c r="H43" s="84">
        <v>10</v>
      </c>
    </row>
    <row r="44" spans="1:8" ht="23.25" customHeight="1" x14ac:dyDescent="0.2">
      <c r="A44" s="81">
        <v>3</v>
      </c>
      <c r="B44" s="81" t="s">
        <v>392</v>
      </c>
      <c r="C44" s="82" t="s">
        <v>438</v>
      </c>
      <c r="D44" s="83" t="s">
        <v>129</v>
      </c>
      <c r="E44" s="83" t="s">
        <v>346</v>
      </c>
      <c r="F44" s="84" t="s">
        <v>439</v>
      </c>
      <c r="G44" s="84" t="s">
        <v>385</v>
      </c>
      <c r="H44" s="84">
        <v>8</v>
      </c>
    </row>
    <row r="45" spans="1:8" ht="23.25" customHeight="1" x14ac:dyDescent="0.2">
      <c r="A45" s="89"/>
      <c r="B45" s="89"/>
      <c r="C45" s="90"/>
      <c r="D45" s="91"/>
      <c r="E45" s="91"/>
      <c r="F45" s="92"/>
      <c r="G45" s="92"/>
      <c r="H45" s="92"/>
    </row>
    <row r="46" spans="1:8" ht="23.25" customHeight="1" x14ac:dyDescent="0.2">
      <c r="A46" s="81">
        <v>1</v>
      </c>
      <c r="B46" s="81" t="s">
        <v>340</v>
      </c>
      <c r="C46" s="82" t="s">
        <v>440</v>
      </c>
      <c r="D46" s="83" t="s">
        <v>184</v>
      </c>
      <c r="E46" s="83" t="s">
        <v>346</v>
      </c>
      <c r="F46" s="84" t="s">
        <v>441</v>
      </c>
      <c r="G46" s="84" t="s">
        <v>344</v>
      </c>
      <c r="H46" s="79">
        <v>12</v>
      </c>
    </row>
    <row r="47" spans="1:8" ht="23.25" customHeight="1" x14ac:dyDescent="0.2">
      <c r="A47" s="85">
        <v>2</v>
      </c>
      <c r="B47" s="85" t="s">
        <v>340</v>
      </c>
      <c r="C47" s="86" t="s">
        <v>442</v>
      </c>
      <c r="D47" s="87" t="s">
        <v>184</v>
      </c>
      <c r="E47" s="87" t="s">
        <v>416</v>
      </c>
      <c r="F47" s="88" t="s">
        <v>443</v>
      </c>
      <c r="G47" s="88" t="s">
        <v>344</v>
      </c>
      <c r="H47" s="79">
        <v>10</v>
      </c>
    </row>
    <row r="48" spans="1:8" ht="23.25" customHeight="1" x14ac:dyDescent="0.2">
      <c r="A48" s="81">
        <v>3</v>
      </c>
      <c r="B48" s="81" t="s">
        <v>340</v>
      </c>
      <c r="C48" s="82" t="s">
        <v>444</v>
      </c>
      <c r="D48" s="83" t="s">
        <v>184</v>
      </c>
      <c r="E48" s="83" t="s">
        <v>355</v>
      </c>
      <c r="F48" s="84" t="s">
        <v>445</v>
      </c>
      <c r="G48" s="84" t="s">
        <v>344</v>
      </c>
      <c r="H48" s="79">
        <v>8</v>
      </c>
    </row>
    <row r="49" spans="1:8" ht="23.25" customHeight="1" x14ac:dyDescent="0.2">
      <c r="A49" s="85">
        <v>4</v>
      </c>
      <c r="B49" s="85" t="s">
        <v>340</v>
      </c>
      <c r="C49" s="86" t="s">
        <v>446</v>
      </c>
      <c r="D49" s="87" t="s">
        <v>184</v>
      </c>
      <c r="E49" s="87" t="s">
        <v>63</v>
      </c>
      <c r="F49" s="88" t="s">
        <v>447</v>
      </c>
      <c r="G49" s="88" t="s">
        <v>344</v>
      </c>
      <c r="H49" s="79">
        <v>7</v>
      </c>
    </row>
    <row r="50" spans="1:8" ht="23.25" customHeight="1" x14ac:dyDescent="0.2">
      <c r="A50" s="81">
        <v>5</v>
      </c>
      <c r="B50" s="81" t="s">
        <v>340</v>
      </c>
      <c r="C50" s="82" t="s">
        <v>448</v>
      </c>
      <c r="D50" s="83" t="s">
        <v>184</v>
      </c>
      <c r="E50" s="83" t="s">
        <v>358</v>
      </c>
      <c r="F50" s="84" t="s">
        <v>449</v>
      </c>
      <c r="G50" s="84" t="s">
        <v>344</v>
      </c>
      <c r="H50" s="79">
        <v>6</v>
      </c>
    </row>
    <row r="51" spans="1:8" ht="23.25" customHeight="1" x14ac:dyDescent="0.2">
      <c r="A51" s="85">
        <v>6</v>
      </c>
      <c r="B51" s="85" t="s">
        <v>340</v>
      </c>
      <c r="C51" s="86" t="s">
        <v>450</v>
      </c>
      <c r="D51" s="87" t="s">
        <v>184</v>
      </c>
      <c r="E51" s="87" t="s">
        <v>349</v>
      </c>
      <c r="F51" s="88" t="s">
        <v>451</v>
      </c>
      <c r="G51" s="88" t="s">
        <v>344</v>
      </c>
      <c r="H51" s="79">
        <v>5</v>
      </c>
    </row>
    <row r="52" spans="1:8" ht="23.25" customHeight="1" x14ac:dyDescent="0.2">
      <c r="A52" s="81">
        <v>7</v>
      </c>
      <c r="B52" s="81" t="s">
        <v>340</v>
      </c>
      <c r="C52" s="82" t="s">
        <v>452</v>
      </c>
      <c r="D52" s="83" t="s">
        <v>184</v>
      </c>
      <c r="E52" s="83" t="s">
        <v>453</v>
      </c>
      <c r="F52" s="84" t="s">
        <v>454</v>
      </c>
      <c r="G52" s="84" t="s">
        <v>344</v>
      </c>
      <c r="H52" s="79">
        <v>4</v>
      </c>
    </row>
    <row r="53" spans="1:8" ht="23.25" customHeight="1" x14ac:dyDescent="0.2">
      <c r="A53" s="85">
        <v>8</v>
      </c>
      <c r="B53" s="85" t="s">
        <v>340</v>
      </c>
      <c r="C53" s="86" t="s">
        <v>455</v>
      </c>
      <c r="D53" s="87" t="s">
        <v>184</v>
      </c>
      <c r="E53" s="87" t="s">
        <v>436</v>
      </c>
      <c r="F53" s="88" t="s">
        <v>456</v>
      </c>
      <c r="G53" s="88" t="s">
        <v>344</v>
      </c>
      <c r="H53" s="79">
        <v>3</v>
      </c>
    </row>
    <row r="54" spans="1:8" ht="23.25" customHeight="1" x14ac:dyDescent="0.2">
      <c r="A54" s="81">
        <v>9</v>
      </c>
      <c r="B54" s="81" t="s">
        <v>340</v>
      </c>
      <c r="C54" s="82" t="s">
        <v>457</v>
      </c>
      <c r="D54" s="83" t="s">
        <v>184</v>
      </c>
      <c r="E54" s="83" t="s">
        <v>361</v>
      </c>
      <c r="F54" s="84" t="s">
        <v>458</v>
      </c>
      <c r="G54" s="84" t="s">
        <v>344</v>
      </c>
      <c r="H54" s="79">
        <v>2</v>
      </c>
    </row>
    <row r="55" spans="1:8" ht="23.25" customHeight="1" x14ac:dyDescent="0.2">
      <c r="A55" s="81">
        <v>1</v>
      </c>
      <c r="B55" s="84" t="s">
        <v>369</v>
      </c>
      <c r="C55" s="82" t="s">
        <v>459</v>
      </c>
      <c r="D55" s="83" t="s">
        <v>184</v>
      </c>
      <c r="E55" s="83" t="s">
        <v>460</v>
      </c>
      <c r="F55" s="84" t="s">
        <v>461</v>
      </c>
      <c r="G55" s="93" t="s">
        <v>462</v>
      </c>
      <c r="H55" s="79">
        <v>12</v>
      </c>
    </row>
    <row r="56" spans="1:8" ht="23.25" customHeight="1" x14ac:dyDescent="0.2">
      <c r="A56" s="85">
        <v>2</v>
      </c>
      <c r="B56" s="84" t="s">
        <v>369</v>
      </c>
      <c r="C56" s="86" t="s">
        <v>463</v>
      </c>
      <c r="D56" s="87" t="s">
        <v>184</v>
      </c>
      <c r="E56" s="87" t="s">
        <v>346</v>
      </c>
      <c r="F56" s="88" t="s">
        <v>464</v>
      </c>
      <c r="G56" s="93" t="s">
        <v>462</v>
      </c>
      <c r="H56" s="79">
        <v>10</v>
      </c>
    </row>
    <row r="57" spans="1:8" ht="23.25" customHeight="1" x14ac:dyDescent="0.2">
      <c r="A57" s="81">
        <v>3</v>
      </c>
      <c r="B57" s="84" t="s">
        <v>369</v>
      </c>
      <c r="C57" s="82" t="s">
        <v>465</v>
      </c>
      <c r="D57" s="83" t="s">
        <v>184</v>
      </c>
      <c r="E57" s="83" t="s">
        <v>416</v>
      </c>
      <c r="F57" s="84" t="s">
        <v>466</v>
      </c>
      <c r="G57" s="93" t="s">
        <v>462</v>
      </c>
      <c r="H57" s="79">
        <v>8</v>
      </c>
    </row>
    <row r="58" spans="1:8" ht="23.25" customHeight="1" x14ac:dyDescent="0.2">
      <c r="A58" s="85">
        <v>4</v>
      </c>
      <c r="B58" s="84" t="s">
        <v>369</v>
      </c>
      <c r="C58" s="86" t="s">
        <v>467</v>
      </c>
      <c r="D58" s="87" t="s">
        <v>184</v>
      </c>
      <c r="E58" s="87" t="s">
        <v>468</v>
      </c>
      <c r="F58" s="88" t="s">
        <v>469</v>
      </c>
      <c r="G58" s="93" t="s">
        <v>462</v>
      </c>
      <c r="H58" s="79">
        <v>7</v>
      </c>
    </row>
    <row r="59" spans="1:8" ht="23.25" customHeight="1" x14ac:dyDescent="0.2">
      <c r="A59" s="81">
        <v>5</v>
      </c>
      <c r="B59" s="84" t="s">
        <v>369</v>
      </c>
      <c r="C59" s="82" t="s">
        <v>470</v>
      </c>
      <c r="D59" s="83" t="s">
        <v>184</v>
      </c>
      <c r="E59" s="83" t="s">
        <v>471</v>
      </c>
      <c r="F59" s="84" t="s">
        <v>472</v>
      </c>
      <c r="G59" s="93" t="s">
        <v>462</v>
      </c>
      <c r="H59" s="79">
        <v>6</v>
      </c>
    </row>
    <row r="60" spans="1:8" ht="23.25" customHeight="1" x14ac:dyDescent="0.2">
      <c r="A60" s="85">
        <v>6</v>
      </c>
      <c r="B60" s="84" t="s">
        <v>369</v>
      </c>
      <c r="C60" s="86" t="s">
        <v>473</v>
      </c>
      <c r="D60" s="87" t="s">
        <v>184</v>
      </c>
      <c r="E60" s="87" t="s">
        <v>342</v>
      </c>
      <c r="F60" s="88" t="s">
        <v>474</v>
      </c>
      <c r="G60" s="93" t="s">
        <v>462</v>
      </c>
      <c r="H60" s="79">
        <v>5</v>
      </c>
    </row>
    <row r="61" spans="1:8" ht="23.25" customHeight="1" x14ac:dyDescent="0.2">
      <c r="A61" s="81">
        <v>7</v>
      </c>
      <c r="B61" s="84" t="s">
        <v>369</v>
      </c>
      <c r="C61" s="82" t="s">
        <v>475</v>
      </c>
      <c r="D61" s="83" t="s">
        <v>184</v>
      </c>
      <c r="E61" s="83" t="s">
        <v>424</v>
      </c>
      <c r="F61" s="84" t="s">
        <v>476</v>
      </c>
      <c r="G61" s="93" t="s">
        <v>462</v>
      </c>
      <c r="H61" s="79">
        <v>4</v>
      </c>
    </row>
    <row r="62" spans="1:8" ht="23.25" customHeight="1" x14ac:dyDescent="0.2">
      <c r="A62" s="85">
        <v>8</v>
      </c>
      <c r="B62" s="84" t="s">
        <v>369</v>
      </c>
      <c r="C62" s="86" t="s">
        <v>477</v>
      </c>
      <c r="D62" s="87" t="s">
        <v>184</v>
      </c>
      <c r="E62" s="87" t="s">
        <v>478</v>
      </c>
      <c r="F62" s="88" t="s">
        <v>479</v>
      </c>
      <c r="G62" s="93" t="s">
        <v>462</v>
      </c>
      <c r="H62" s="79">
        <v>3</v>
      </c>
    </row>
    <row r="63" spans="1:8" ht="23.25" customHeight="1" x14ac:dyDescent="0.2">
      <c r="A63" s="81">
        <v>9</v>
      </c>
      <c r="B63" s="84" t="s">
        <v>369</v>
      </c>
      <c r="C63" s="82" t="s">
        <v>480</v>
      </c>
      <c r="D63" s="83" t="s">
        <v>184</v>
      </c>
      <c r="E63" s="83" t="s">
        <v>453</v>
      </c>
      <c r="F63" s="84" t="s">
        <v>481</v>
      </c>
      <c r="G63" s="93" t="s">
        <v>462</v>
      </c>
      <c r="H63" s="79">
        <v>2</v>
      </c>
    </row>
    <row r="64" spans="1:8" ht="23.25" customHeight="1" x14ac:dyDescent="0.2">
      <c r="A64" s="85">
        <v>10</v>
      </c>
      <c r="B64" s="84" t="s">
        <v>369</v>
      </c>
      <c r="C64" s="86" t="s">
        <v>482</v>
      </c>
      <c r="D64" s="87" t="s">
        <v>184</v>
      </c>
      <c r="E64" s="87" t="s">
        <v>63</v>
      </c>
      <c r="F64" s="88" t="s">
        <v>483</v>
      </c>
      <c r="G64" s="93" t="s">
        <v>462</v>
      </c>
      <c r="H64" s="79">
        <v>1</v>
      </c>
    </row>
    <row r="65" spans="1:8" ht="23.25" customHeight="1" x14ac:dyDescent="0.2">
      <c r="A65" s="81">
        <v>11</v>
      </c>
      <c r="B65" s="84" t="s">
        <v>369</v>
      </c>
      <c r="C65" s="82" t="s">
        <v>484</v>
      </c>
      <c r="D65" s="83" t="s">
        <v>184</v>
      </c>
      <c r="E65" s="83" t="s">
        <v>355</v>
      </c>
      <c r="F65" s="84" t="s">
        <v>485</v>
      </c>
      <c r="G65" s="93" t="s">
        <v>462</v>
      </c>
      <c r="H65" s="79">
        <v>1</v>
      </c>
    </row>
    <row r="66" spans="1:8" ht="23.25" customHeight="1" x14ac:dyDescent="0.2">
      <c r="A66" s="85">
        <v>12</v>
      </c>
      <c r="B66" s="84" t="s">
        <v>369</v>
      </c>
      <c r="C66" s="86" t="s">
        <v>486</v>
      </c>
      <c r="D66" s="87" t="s">
        <v>184</v>
      </c>
      <c r="E66" s="87" t="s">
        <v>436</v>
      </c>
      <c r="F66" s="88" t="s">
        <v>487</v>
      </c>
      <c r="G66" s="93" t="s">
        <v>462</v>
      </c>
      <c r="H66" s="79">
        <v>1</v>
      </c>
    </row>
    <row r="67" spans="1:8" ht="23.25" customHeight="1" x14ac:dyDescent="0.2">
      <c r="A67" s="81">
        <v>1</v>
      </c>
      <c r="B67" s="81" t="s">
        <v>375</v>
      </c>
      <c r="C67" s="82" t="s">
        <v>488</v>
      </c>
      <c r="D67" s="83" t="s">
        <v>184</v>
      </c>
      <c r="E67" s="83" t="s">
        <v>416</v>
      </c>
      <c r="F67" s="84" t="s">
        <v>489</v>
      </c>
      <c r="G67" s="84" t="s">
        <v>344</v>
      </c>
      <c r="H67" s="78">
        <v>12</v>
      </c>
    </row>
    <row r="68" spans="1:8" ht="23.25" customHeight="1" x14ac:dyDescent="0.2">
      <c r="A68" s="85">
        <v>2</v>
      </c>
      <c r="B68" s="85" t="s">
        <v>375</v>
      </c>
      <c r="C68" s="86" t="s">
        <v>490</v>
      </c>
      <c r="D68" s="87" t="s">
        <v>184</v>
      </c>
      <c r="E68" s="87" t="s">
        <v>424</v>
      </c>
      <c r="F68" s="88" t="s">
        <v>491</v>
      </c>
      <c r="G68" s="84" t="s">
        <v>344</v>
      </c>
      <c r="H68" s="78">
        <v>10</v>
      </c>
    </row>
    <row r="69" spans="1:8" ht="23.25" customHeight="1" x14ac:dyDescent="0.2">
      <c r="A69" s="81">
        <v>3</v>
      </c>
      <c r="B69" s="81" t="s">
        <v>375</v>
      </c>
      <c r="C69" s="82" t="s">
        <v>492</v>
      </c>
      <c r="D69" s="83" t="s">
        <v>184</v>
      </c>
      <c r="E69" s="83" t="s">
        <v>346</v>
      </c>
      <c r="F69" s="84" t="s">
        <v>493</v>
      </c>
      <c r="G69" s="84" t="s">
        <v>344</v>
      </c>
      <c r="H69" s="78">
        <v>8</v>
      </c>
    </row>
    <row r="70" spans="1:8" ht="23.25" customHeight="1" x14ac:dyDescent="0.2">
      <c r="A70" s="85">
        <v>4</v>
      </c>
      <c r="B70" s="85" t="s">
        <v>375</v>
      </c>
      <c r="C70" s="86" t="s">
        <v>494</v>
      </c>
      <c r="D70" s="87" t="s">
        <v>184</v>
      </c>
      <c r="E70" s="87" t="s">
        <v>55</v>
      </c>
      <c r="F70" s="88" t="s">
        <v>495</v>
      </c>
      <c r="G70" s="84" t="s">
        <v>344</v>
      </c>
      <c r="H70" s="78">
        <v>7</v>
      </c>
    </row>
    <row r="71" spans="1:8" ht="23.25" customHeight="1" x14ac:dyDescent="0.2">
      <c r="A71" s="81">
        <v>1</v>
      </c>
      <c r="B71" s="81" t="s">
        <v>375</v>
      </c>
      <c r="C71" s="82" t="s">
        <v>496</v>
      </c>
      <c r="D71" s="83" t="s">
        <v>184</v>
      </c>
      <c r="E71" s="83" t="s">
        <v>416</v>
      </c>
      <c r="F71" s="84" t="s">
        <v>497</v>
      </c>
      <c r="G71" s="84" t="s">
        <v>385</v>
      </c>
      <c r="H71" s="78">
        <v>12</v>
      </c>
    </row>
    <row r="72" spans="1:8" ht="23.25" customHeight="1" x14ac:dyDescent="0.2">
      <c r="A72" s="85">
        <v>2</v>
      </c>
      <c r="B72" s="85" t="s">
        <v>375</v>
      </c>
      <c r="C72" s="86" t="s">
        <v>498</v>
      </c>
      <c r="D72" s="87" t="s">
        <v>184</v>
      </c>
      <c r="E72" s="87" t="s">
        <v>346</v>
      </c>
      <c r="F72" s="88" t="s">
        <v>499</v>
      </c>
      <c r="G72" s="84" t="s">
        <v>385</v>
      </c>
      <c r="H72" s="78">
        <v>10</v>
      </c>
    </row>
    <row r="73" spans="1:8" ht="23.25" customHeight="1" x14ac:dyDescent="0.2">
      <c r="A73" s="81">
        <v>3</v>
      </c>
      <c r="B73" s="81" t="s">
        <v>375</v>
      </c>
      <c r="C73" s="82" t="s">
        <v>500</v>
      </c>
      <c r="D73" s="83" t="s">
        <v>184</v>
      </c>
      <c r="E73" s="83" t="s">
        <v>501</v>
      </c>
      <c r="F73" s="84" t="s">
        <v>502</v>
      </c>
      <c r="G73" s="84" t="s">
        <v>385</v>
      </c>
      <c r="H73" s="78">
        <v>8</v>
      </c>
    </row>
    <row r="74" spans="1:8" ht="23.25" customHeight="1" x14ac:dyDescent="0.2">
      <c r="A74" s="85">
        <v>4</v>
      </c>
      <c r="B74" s="85" t="s">
        <v>375</v>
      </c>
      <c r="C74" s="86" t="s">
        <v>503</v>
      </c>
      <c r="D74" s="87" t="s">
        <v>184</v>
      </c>
      <c r="E74" s="87" t="s">
        <v>424</v>
      </c>
      <c r="F74" s="88" t="s">
        <v>504</v>
      </c>
      <c r="G74" s="84" t="s">
        <v>385</v>
      </c>
      <c r="H74" s="78">
        <v>7</v>
      </c>
    </row>
    <row r="75" spans="1:8" ht="23.25" customHeight="1" x14ac:dyDescent="0.2">
      <c r="A75" s="81">
        <v>5</v>
      </c>
      <c r="B75" s="81" t="s">
        <v>375</v>
      </c>
      <c r="C75" s="82" t="s">
        <v>505</v>
      </c>
      <c r="D75" s="83" t="s">
        <v>184</v>
      </c>
      <c r="E75" s="83" t="s">
        <v>349</v>
      </c>
      <c r="F75" s="84" t="s">
        <v>506</v>
      </c>
      <c r="G75" s="84" t="s">
        <v>385</v>
      </c>
      <c r="H75" s="78">
        <v>6</v>
      </c>
    </row>
    <row r="76" spans="1:8" ht="23.25" customHeight="1" x14ac:dyDescent="0.2">
      <c r="A76" s="81">
        <v>1</v>
      </c>
      <c r="B76" s="81" t="s">
        <v>392</v>
      </c>
      <c r="C76" s="82" t="s">
        <v>507</v>
      </c>
      <c r="D76" s="83" t="s">
        <v>184</v>
      </c>
      <c r="E76" s="83" t="s">
        <v>416</v>
      </c>
      <c r="F76" s="84" t="s">
        <v>508</v>
      </c>
      <c r="G76" s="84" t="s">
        <v>385</v>
      </c>
      <c r="H76" s="78">
        <v>12</v>
      </c>
    </row>
    <row r="77" spans="1:8" ht="23.25" customHeight="1" x14ac:dyDescent="0.2">
      <c r="A77" s="85">
        <v>2</v>
      </c>
      <c r="B77" s="81" t="s">
        <v>392</v>
      </c>
      <c r="C77" s="86" t="s">
        <v>440</v>
      </c>
      <c r="D77" s="87" t="s">
        <v>184</v>
      </c>
      <c r="E77" s="87" t="s">
        <v>346</v>
      </c>
      <c r="F77" s="88" t="s">
        <v>509</v>
      </c>
      <c r="G77" s="84" t="s">
        <v>385</v>
      </c>
      <c r="H77" s="78">
        <v>10</v>
      </c>
    </row>
    <row r="78" spans="1:8" ht="23.25" customHeight="1" x14ac:dyDescent="0.2">
      <c r="A78" s="81">
        <v>3</v>
      </c>
      <c r="B78" s="81" t="s">
        <v>392</v>
      </c>
      <c r="C78" s="82" t="s">
        <v>510</v>
      </c>
      <c r="D78" s="83" t="s">
        <v>184</v>
      </c>
      <c r="E78" s="83" t="s">
        <v>501</v>
      </c>
      <c r="F78" s="84" t="s">
        <v>511</v>
      </c>
      <c r="G78" s="84" t="s">
        <v>385</v>
      </c>
      <c r="H78" s="78">
        <v>8</v>
      </c>
    </row>
    <row r="79" spans="1:8" ht="23.25" customHeight="1" x14ac:dyDescent="0.2">
      <c r="A79" s="85">
        <v>4</v>
      </c>
      <c r="B79" s="81" t="s">
        <v>392</v>
      </c>
      <c r="C79" s="86" t="s">
        <v>512</v>
      </c>
      <c r="D79" s="87" t="s">
        <v>184</v>
      </c>
      <c r="E79" s="87" t="s">
        <v>424</v>
      </c>
      <c r="F79" s="88" t="s">
        <v>513</v>
      </c>
      <c r="G79" s="84" t="s">
        <v>385</v>
      </c>
      <c r="H79" s="78">
        <v>7</v>
      </c>
    </row>
    <row r="80" spans="1:8" ht="23.25" customHeight="1" x14ac:dyDescent="0.2">
      <c r="A80" s="81">
        <v>5</v>
      </c>
      <c r="B80" s="81" t="s">
        <v>392</v>
      </c>
      <c r="C80" s="82" t="s">
        <v>444</v>
      </c>
      <c r="D80" s="83" t="s">
        <v>184</v>
      </c>
      <c r="E80" s="83" t="s">
        <v>355</v>
      </c>
      <c r="F80" s="84" t="s">
        <v>514</v>
      </c>
      <c r="G80" s="84" t="s">
        <v>385</v>
      </c>
      <c r="H80" s="78">
        <v>6</v>
      </c>
    </row>
    <row r="81" spans="1:8" ht="23.25" customHeight="1" x14ac:dyDescent="0.2">
      <c r="A81" s="85">
        <v>6</v>
      </c>
      <c r="B81" s="81" t="s">
        <v>392</v>
      </c>
      <c r="C81" s="86" t="s">
        <v>515</v>
      </c>
      <c r="D81" s="87" t="s">
        <v>184</v>
      </c>
      <c r="E81" s="87" t="s">
        <v>63</v>
      </c>
      <c r="F81" s="88" t="s">
        <v>516</v>
      </c>
      <c r="G81" s="84" t="s">
        <v>385</v>
      </c>
      <c r="H81" s="78">
        <v>5</v>
      </c>
    </row>
    <row r="82" spans="1:8" ht="23.25" customHeight="1" x14ac:dyDescent="0.2">
      <c r="A82" s="81">
        <v>7</v>
      </c>
      <c r="B82" s="81" t="s">
        <v>392</v>
      </c>
      <c r="C82" s="82" t="s">
        <v>517</v>
      </c>
      <c r="D82" s="83" t="s">
        <v>184</v>
      </c>
      <c r="E82" s="83" t="s">
        <v>478</v>
      </c>
      <c r="F82" s="84" t="s">
        <v>518</v>
      </c>
      <c r="G82" s="84" t="s">
        <v>385</v>
      </c>
      <c r="H82" s="78">
        <v>4</v>
      </c>
    </row>
    <row r="83" spans="1:8" ht="23.25" customHeight="1" x14ac:dyDescent="0.2">
      <c r="A83" s="85">
        <v>8</v>
      </c>
      <c r="B83" s="81" t="s">
        <v>392</v>
      </c>
      <c r="C83" s="86" t="s">
        <v>519</v>
      </c>
      <c r="D83" s="87" t="s">
        <v>184</v>
      </c>
      <c r="E83" s="87" t="s">
        <v>358</v>
      </c>
      <c r="F83" s="88" t="s">
        <v>520</v>
      </c>
      <c r="G83" s="84" t="s">
        <v>385</v>
      </c>
      <c r="H83" s="78">
        <v>3</v>
      </c>
    </row>
    <row r="84" spans="1:8" ht="23.25" customHeight="1" x14ac:dyDescent="0.2">
      <c r="A84" s="89"/>
      <c r="B84" s="89"/>
      <c r="C84" s="90"/>
      <c r="D84" s="91"/>
      <c r="E84" s="91"/>
      <c r="F84" s="92"/>
      <c r="G84" s="92"/>
      <c r="H84" s="92"/>
    </row>
    <row r="85" spans="1:8" ht="23.25" customHeight="1" x14ac:dyDescent="0.2">
      <c r="A85" s="81">
        <v>1</v>
      </c>
      <c r="B85" s="81" t="s">
        <v>340</v>
      </c>
      <c r="C85" s="82" t="s">
        <v>521</v>
      </c>
      <c r="D85" s="83" t="s">
        <v>286</v>
      </c>
      <c r="E85" s="83" t="s">
        <v>346</v>
      </c>
      <c r="F85" s="84" t="s">
        <v>522</v>
      </c>
      <c r="G85" s="84" t="s">
        <v>344</v>
      </c>
      <c r="H85" s="79">
        <v>12</v>
      </c>
    </row>
    <row r="86" spans="1:8" ht="23.25" customHeight="1" x14ac:dyDescent="0.2">
      <c r="A86" s="85">
        <v>2</v>
      </c>
      <c r="B86" s="81" t="s">
        <v>340</v>
      </c>
      <c r="C86" s="86" t="s">
        <v>523</v>
      </c>
      <c r="D86" s="87" t="s">
        <v>286</v>
      </c>
      <c r="E86" s="87" t="s">
        <v>37</v>
      </c>
      <c r="F86" s="88" t="s">
        <v>524</v>
      </c>
      <c r="G86" s="93" t="s">
        <v>344</v>
      </c>
      <c r="H86" s="79">
        <v>10</v>
      </c>
    </row>
    <row r="87" spans="1:8" ht="23.25" customHeight="1" x14ac:dyDescent="0.2">
      <c r="A87" s="81">
        <v>1</v>
      </c>
      <c r="B87" s="81" t="s">
        <v>369</v>
      </c>
      <c r="C87" s="82" t="s">
        <v>525</v>
      </c>
      <c r="D87" s="83" t="s">
        <v>286</v>
      </c>
      <c r="E87" s="83" t="s">
        <v>526</v>
      </c>
      <c r="F87" s="84" t="s">
        <v>527</v>
      </c>
      <c r="G87" s="84" t="s">
        <v>462</v>
      </c>
      <c r="H87" s="79">
        <v>12</v>
      </c>
    </row>
    <row r="88" spans="1:8" ht="23.25" customHeight="1" x14ac:dyDescent="0.2">
      <c r="A88" s="85">
        <v>2</v>
      </c>
      <c r="B88" s="81" t="s">
        <v>369</v>
      </c>
      <c r="C88" s="86" t="s">
        <v>528</v>
      </c>
      <c r="D88" s="87" t="s">
        <v>286</v>
      </c>
      <c r="E88" s="87" t="s">
        <v>346</v>
      </c>
      <c r="F88" s="88" t="s">
        <v>529</v>
      </c>
      <c r="G88" s="84" t="s">
        <v>462</v>
      </c>
      <c r="H88" s="79">
        <v>10</v>
      </c>
    </row>
    <row r="89" spans="1:8" ht="23.25" customHeight="1" x14ac:dyDescent="0.2">
      <c r="A89" s="81">
        <v>3</v>
      </c>
      <c r="B89" s="81" t="s">
        <v>369</v>
      </c>
      <c r="C89" s="82" t="s">
        <v>530</v>
      </c>
      <c r="D89" s="83" t="s">
        <v>286</v>
      </c>
      <c r="E89" s="83" t="s">
        <v>531</v>
      </c>
      <c r="F89" s="84" t="s">
        <v>532</v>
      </c>
      <c r="G89" s="84" t="s">
        <v>462</v>
      </c>
      <c r="H89" s="79">
        <v>8</v>
      </c>
    </row>
    <row r="90" spans="1:8" ht="23.25" customHeight="1" x14ac:dyDescent="0.2">
      <c r="A90" s="81">
        <v>1</v>
      </c>
      <c r="B90" s="81" t="s">
        <v>375</v>
      </c>
      <c r="C90" s="82" t="s">
        <v>533</v>
      </c>
      <c r="D90" s="83" t="s">
        <v>286</v>
      </c>
      <c r="E90" s="83" t="s">
        <v>346</v>
      </c>
      <c r="F90" s="84" t="s">
        <v>534</v>
      </c>
      <c r="G90" s="84" t="s">
        <v>344</v>
      </c>
      <c r="H90" s="78">
        <v>12</v>
      </c>
    </row>
    <row r="91" spans="1:8" ht="23.25" customHeight="1" x14ac:dyDescent="0.2">
      <c r="A91" s="81">
        <v>1</v>
      </c>
      <c r="B91" s="81" t="s">
        <v>375</v>
      </c>
      <c r="C91" s="82" t="s">
        <v>535</v>
      </c>
      <c r="D91" s="83" t="s">
        <v>286</v>
      </c>
      <c r="E91" s="83" t="s">
        <v>346</v>
      </c>
      <c r="F91" s="84" t="s">
        <v>536</v>
      </c>
      <c r="G91" s="84" t="s">
        <v>385</v>
      </c>
      <c r="H91" s="78">
        <v>12</v>
      </c>
    </row>
    <row r="92" spans="1:8" ht="23.25" customHeight="1" x14ac:dyDescent="0.2">
      <c r="A92" s="81">
        <v>1</v>
      </c>
      <c r="B92" s="81" t="s">
        <v>392</v>
      </c>
      <c r="C92" s="82" t="s">
        <v>537</v>
      </c>
      <c r="D92" s="83" t="s">
        <v>286</v>
      </c>
      <c r="E92" s="83" t="s">
        <v>21</v>
      </c>
      <c r="F92" s="84" t="s">
        <v>538</v>
      </c>
      <c r="G92" s="84" t="s">
        <v>385</v>
      </c>
      <c r="H92" s="78">
        <v>12</v>
      </c>
    </row>
    <row r="93" spans="1:8" ht="23.25" customHeight="1" x14ac:dyDescent="0.2">
      <c r="A93" s="85">
        <v>2</v>
      </c>
      <c r="B93" s="85" t="s">
        <v>392</v>
      </c>
      <c r="C93" s="86" t="s">
        <v>539</v>
      </c>
      <c r="D93" s="87" t="s">
        <v>286</v>
      </c>
      <c r="E93" s="87" t="s">
        <v>355</v>
      </c>
      <c r="F93" s="88" t="s">
        <v>540</v>
      </c>
      <c r="G93" s="84" t="s">
        <v>385</v>
      </c>
      <c r="H93" s="78">
        <v>10</v>
      </c>
    </row>
    <row r="94" spans="1:8" ht="23.25" customHeight="1" x14ac:dyDescent="0.2">
      <c r="A94" s="94"/>
      <c r="B94" s="95"/>
      <c r="C94" s="95"/>
      <c r="D94" s="95"/>
      <c r="E94" s="94"/>
      <c r="F94" s="95"/>
      <c r="G94" s="96"/>
      <c r="H94" s="95"/>
    </row>
    <row r="95" spans="1:8" ht="23.25" customHeight="1" x14ac:dyDescent="0.2">
      <c r="A95" s="94"/>
      <c r="B95" s="95"/>
      <c r="C95" s="95"/>
      <c r="D95" s="95"/>
      <c r="E95" s="94"/>
      <c r="F95" s="95"/>
      <c r="G95" s="96"/>
      <c r="H95" s="97"/>
    </row>
    <row r="96" spans="1:8" ht="23.25" customHeight="1" x14ac:dyDescent="0.2">
      <c r="A96" s="94"/>
      <c r="B96" s="95"/>
      <c r="C96" s="95"/>
      <c r="D96" s="95"/>
      <c r="E96" s="94"/>
      <c r="F96" s="95"/>
      <c r="G96" s="95"/>
      <c r="H96" s="97"/>
    </row>
    <row r="97" spans="1:8" ht="23.25" customHeight="1" x14ac:dyDescent="0.2">
      <c r="A97" s="94"/>
      <c r="B97" s="95"/>
      <c r="C97" s="95"/>
      <c r="D97" s="95"/>
      <c r="E97" s="94"/>
      <c r="F97" s="95"/>
      <c r="G97" s="95"/>
      <c r="H97" s="97"/>
    </row>
    <row r="98" spans="1:8" ht="23.25" customHeight="1" x14ac:dyDescent="0.2">
      <c r="A98" s="94"/>
      <c r="B98" s="95"/>
      <c r="C98" s="95"/>
      <c r="D98" s="95"/>
      <c r="E98" s="94"/>
      <c r="F98" s="95"/>
      <c r="G98" s="95"/>
      <c r="H98" s="97"/>
    </row>
    <row r="100" spans="1:8" ht="23.25" customHeight="1" x14ac:dyDescent="0.2">
      <c r="A100" s="94"/>
      <c r="B100" s="95"/>
      <c r="C100" s="95"/>
      <c r="D100" s="95"/>
      <c r="E100" s="94"/>
      <c r="F100" s="95"/>
      <c r="G100" s="95"/>
      <c r="H100" s="95"/>
    </row>
    <row r="101" spans="1:8" ht="23.25" customHeight="1" x14ac:dyDescent="0.2">
      <c r="A101" s="94"/>
      <c r="B101" s="95"/>
      <c r="C101" s="95"/>
      <c r="D101" s="95"/>
      <c r="E101" s="94"/>
      <c r="F101" s="95"/>
      <c r="G101" s="95"/>
      <c r="H101" s="97"/>
    </row>
    <row r="102" spans="1:8" ht="23.25" customHeight="1" x14ac:dyDescent="0.2">
      <c r="A102" s="94"/>
      <c r="B102" s="95"/>
      <c r="C102" s="95"/>
      <c r="D102" s="95"/>
      <c r="E102" s="94"/>
      <c r="F102" s="95"/>
      <c r="G102" s="95"/>
      <c r="H102" s="97"/>
    </row>
    <row r="104" spans="1:8" ht="23.25" customHeight="1" x14ac:dyDescent="0.2">
      <c r="A104" s="94"/>
      <c r="B104" s="95"/>
      <c r="C104" s="95"/>
      <c r="D104" s="95"/>
      <c r="E104" s="94"/>
      <c r="F104" s="95"/>
      <c r="G104" s="95"/>
      <c r="H104" s="95"/>
    </row>
    <row r="105" spans="1:8" ht="23.25" customHeight="1" x14ac:dyDescent="0.2">
      <c r="A105" s="94"/>
      <c r="B105" s="95"/>
      <c r="C105" s="95"/>
      <c r="D105" s="95"/>
      <c r="E105" s="94"/>
      <c r="F105" s="95"/>
      <c r="G105" s="95"/>
      <c r="H105" s="97"/>
    </row>
    <row r="106" spans="1:8" ht="23.25" customHeight="1" x14ac:dyDescent="0.2">
      <c r="A106" s="94"/>
      <c r="B106" s="95"/>
      <c r="C106" s="95"/>
      <c r="D106" s="95"/>
      <c r="E106" s="94"/>
      <c r="F106" s="95"/>
      <c r="G106" s="95"/>
      <c r="H106" s="97"/>
    </row>
    <row r="107" spans="1:8" ht="23.25" customHeight="1" x14ac:dyDescent="0.2">
      <c r="A107" s="94"/>
      <c r="B107" s="95"/>
      <c r="C107" s="95"/>
      <c r="D107" s="95"/>
      <c r="E107" s="94"/>
      <c r="F107" s="95"/>
      <c r="G107" s="95"/>
      <c r="H107" s="97"/>
    </row>
    <row r="108" spans="1:8" ht="23.25" customHeight="1" x14ac:dyDescent="0.2">
      <c r="A108" s="94"/>
      <c r="B108" s="95"/>
      <c r="C108" s="95"/>
      <c r="D108" s="95"/>
      <c r="E108" s="94"/>
      <c r="F108" s="95"/>
      <c r="G108" s="95"/>
      <c r="H108" s="97"/>
    </row>
    <row r="109" spans="1:8" ht="23.25" customHeight="1" x14ac:dyDescent="0.2">
      <c r="A109" s="94"/>
      <c r="B109" s="95"/>
      <c r="C109" s="95"/>
      <c r="D109" s="95"/>
      <c r="E109" s="94"/>
      <c r="F109" s="95"/>
      <c r="G109" s="95"/>
      <c r="H109" s="97"/>
    </row>
    <row r="110" spans="1:8" ht="23.25" customHeight="1" x14ac:dyDescent="0.2">
      <c r="A110" s="94"/>
      <c r="B110" s="95"/>
      <c r="C110" s="95"/>
      <c r="D110" s="95"/>
      <c r="E110" s="94"/>
      <c r="F110" s="95"/>
      <c r="G110" s="95"/>
      <c r="H110" s="97"/>
    </row>
    <row r="111" spans="1:8" ht="23.25" customHeight="1" x14ac:dyDescent="0.2">
      <c r="A111" s="94"/>
      <c r="B111" s="95"/>
      <c r="C111" s="95"/>
      <c r="D111" s="95"/>
      <c r="E111" s="94"/>
      <c r="F111" s="95"/>
      <c r="G111" s="95"/>
      <c r="H111" s="97"/>
    </row>
    <row r="114" spans="1:8" ht="23.25" customHeight="1" x14ac:dyDescent="0.2">
      <c r="A114" s="94"/>
      <c r="B114" s="95"/>
      <c r="C114" s="95"/>
      <c r="D114" s="95"/>
      <c r="E114" s="94"/>
      <c r="F114" s="95"/>
      <c r="G114" s="95"/>
      <c r="H114" s="95"/>
    </row>
    <row r="115" spans="1:8" ht="23.25" customHeight="1" x14ac:dyDescent="0.2">
      <c r="A115" s="98"/>
      <c r="B115" s="98"/>
      <c r="C115" s="98"/>
      <c r="D115" s="98"/>
      <c r="E115" s="98"/>
      <c r="F115" s="98"/>
      <c r="G115" s="98"/>
      <c r="H115" s="97"/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Roman,Standard"&amp;12&amp;A</oddHeader>
    <oddFooter>&amp;C&amp;"Times New Roman,Standard"&amp;12Page &amp;P</oddFooter>
  </headerFooter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26"/>
  <sheetViews>
    <sheetView zoomScale="130" zoomScaleNormal="130" workbookViewId="0">
      <selection activeCell="G5" sqref="G5"/>
    </sheetView>
  </sheetViews>
  <sheetFormatPr baseColWidth="10" defaultColWidth="9.140625" defaultRowHeight="12.75" x14ac:dyDescent="0.2"/>
  <cols>
    <col min="1" max="1" width="5.85546875" style="74" customWidth="1"/>
    <col min="2" max="2" width="46.5703125" style="99" customWidth="1"/>
    <col min="3" max="3" width="6.7109375" style="100" customWidth="1"/>
    <col min="4" max="4" width="6.28515625" style="100" customWidth="1"/>
    <col min="5" max="5" width="18.42578125" style="101" customWidth="1"/>
    <col min="6" max="6" width="10.7109375" style="101" customWidth="1"/>
    <col min="7" max="7" width="7.42578125" style="100" customWidth="1"/>
    <col min="8" max="8" width="25.140625" style="99" customWidth="1"/>
    <col min="9" max="9" width="21.42578125" style="99" customWidth="1"/>
    <col min="10" max="10" width="11.42578125" style="99" customWidth="1"/>
    <col min="11" max="11" width="19.5703125" style="99" customWidth="1"/>
    <col min="12" max="12" width="10.7109375" style="99" customWidth="1"/>
    <col min="13" max="13" width="23.28515625" style="99" customWidth="1"/>
    <col min="14" max="1010" width="47.7109375" style="99" customWidth="1"/>
    <col min="1011" max="1016" width="47.7109375" style="5" customWidth="1"/>
    <col min="1017" max="1025" width="9.140625" style="5" customWidth="1"/>
  </cols>
  <sheetData>
    <row r="1" spans="1:7" s="106" customFormat="1" ht="15" x14ac:dyDescent="0.2">
      <c r="A1" s="102"/>
      <c r="B1" s="103" t="s">
        <v>541</v>
      </c>
      <c r="C1" s="102"/>
      <c r="D1" s="102"/>
      <c r="E1" s="104"/>
      <c r="F1" s="105"/>
      <c r="G1" s="113"/>
    </row>
    <row r="2" spans="1:7" s="106" customFormat="1" x14ac:dyDescent="0.2">
      <c r="A2" s="102"/>
      <c r="B2" s="107"/>
      <c r="C2" s="102" t="s">
        <v>14</v>
      </c>
      <c r="D2" s="102" t="s">
        <v>184</v>
      </c>
      <c r="E2" s="104" t="s">
        <v>542</v>
      </c>
      <c r="F2" s="105"/>
      <c r="G2" s="113"/>
    </row>
    <row r="3" spans="1:7" s="106" customFormat="1" x14ac:dyDescent="0.2">
      <c r="A3" s="108">
        <v>1</v>
      </c>
      <c r="B3" s="109" t="s">
        <v>543</v>
      </c>
      <c r="C3" s="102">
        <v>30</v>
      </c>
      <c r="D3" s="102">
        <v>32</v>
      </c>
      <c r="E3" s="104">
        <f t="shared" ref="E3:E13" si="0">SUM(C3:D3)</f>
        <v>62</v>
      </c>
      <c r="F3" s="105"/>
      <c r="G3" s="110"/>
    </row>
    <row r="4" spans="1:7" s="106" customFormat="1" x14ac:dyDescent="0.2">
      <c r="A4" s="111">
        <v>2</v>
      </c>
      <c r="B4" s="112" t="s">
        <v>544</v>
      </c>
      <c r="C4" s="102">
        <v>26</v>
      </c>
      <c r="D4" s="102">
        <v>15</v>
      </c>
      <c r="E4" s="104">
        <f t="shared" si="0"/>
        <v>41</v>
      </c>
      <c r="F4" s="105"/>
      <c r="G4" s="110"/>
    </row>
    <row r="5" spans="1:7" s="106" customFormat="1" x14ac:dyDescent="0.2">
      <c r="A5" s="111">
        <v>2</v>
      </c>
      <c r="B5" s="112" t="s">
        <v>18</v>
      </c>
      <c r="C5" s="102">
        <v>36</v>
      </c>
      <c r="D5" s="102">
        <v>5</v>
      </c>
      <c r="E5" s="104">
        <f t="shared" si="0"/>
        <v>41</v>
      </c>
      <c r="F5" s="105"/>
      <c r="G5" s="110"/>
    </row>
    <row r="6" spans="1:7" s="106" customFormat="1" x14ac:dyDescent="0.2">
      <c r="A6" s="111">
        <v>3</v>
      </c>
      <c r="B6" s="112" t="s">
        <v>545</v>
      </c>
      <c r="C6" s="102">
        <v>0</v>
      </c>
      <c r="D6" s="102">
        <v>36</v>
      </c>
      <c r="E6" s="104">
        <f t="shared" si="0"/>
        <v>36</v>
      </c>
      <c r="F6" s="105"/>
      <c r="G6" s="110"/>
    </row>
    <row r="7" spans="1:7" s="106" customFormat="1" x14ac:dyDescent="0.2">
      <c r="A7" s="111">
        <v>4</v>
      </c>
      <c r="B7" s="112" t="s">
        <v>546</v>
      </c>
      <c r="C7" s="102">
        <v>24</v>
      </c>
      <c r="D7" s="102">
        <v>11</v>
      </c>
      <c r="E7" s="104">
        <f t="shared" si="0"/>
        <v>35</v>
      </c>
      <c r="F7" s="105"/>
      <c r="G7" s="110"/>
    </row>
    <row r="8" spans="1:7" s="106" customFormat="1" x14ac:dyDescent="0.2">
      <c r="A8" s="111">
        <v>5</v>
      </c>
      <c r="B8" s="112" t="s">
        <v>547</v>
      </c>
      <c r="C8" s="102">
        <v>12</v>
      </c>
      <c r="D8" s="102">
        <v>16</v>
      </c>
      <c r="E8" s="104">
        <f t="shared" si="0"/>
        <v>28</v>
      </c>
      <c r="F8" s="105"/>
      <c r="G8" s="110"/>
    </row>
    <row r="9" spans="1:7" s="106" customFormat="1" x14ac:dyDescent="0.2">
      <c r="A9" s="102">
        <v>6</v>
      </c>
      <c r="B9" s="112" t="s">
        <v>548</v>
      </c>
      <c r="C9" s="102">
        <v>0</v>
      </c>
      <c r="D9" s="102">
        <v>24</v>
      </c>
      <c r="E9" s="104">
        <f t="shared" si="0"/>
        <v>24</v>
      </c>
      <c r="F9" s="105"/>
      <c r="G9" s="113"/>
    </row>
    <row r="10" spans="1:7" s="106" customFormat="1" x14ac:dyDescent="0.2">
      <c r="A10" s="102">
        <v>7</v>
      </c>
      <c r="B10" s="112" t="s">
        <v>15</v>
      </c>
      <c r="C10" s="102">
        <v>0</v>
      </c>
      <c r="D10" s="102">
        <v>16</v>
      </c>
      <c r="E10" s="104">
        <f t="shared" si="0"/>
        <v>16</v>
      </c>
      <c r="F10" s="105"/>
      <c r="G10" s="113"/>
    </row>
    <row r="11" spans="1:7" s="106" customFormat="1" x14ac:dyDescent="0.2">
      <c r="A11" s="102">
        <v>8</v>
      </c>
      <c r="B11" s="112" t="s">
        <v>468</v>
      </c>
      <c r="C11" s="102">
        <v>0</v>
      </c>
      <c r="D11" s="102">
        <v>7</v>
      </c>
      <c r="E11" s="104">
        <f t="shared" si="0"/>
        <v>7</v>
      </c>
      <c r="F11" s="105"/>
      <c r="G11" s="113"/>
    </row>
    <row r="12" spans="1:7" s="106" customFormat="1" x14ac:dyDescent="0.2">
      <c r="A12" s="102">
        <v>9</v>
      </c>
      <c r="B12" s="112" t="s">
        <v>471</v>
      </c>
      <c r="C12" s="102">
        <v>0</v>
      </c>
      <c r="D12" s="102">
        <v>6</v>
      </c>
      <c r="E12" s="104">
        <f t="shared" si="0"/>
        <v>6</v>
      </c>
      <c r="F12" s="105"/>
      <c r="G12" s="113"/>
    </row>
    <row r="13" spans="1:7" s="106" customFormat="1" x14ac:dyDescent="0.2">
      <c r="A13" s="111">
        <v>9</v>
      </c>
      <c r="B13" s="112" t="s">
        <v>549</v>
      </c>
      <c r="C13" s="102">
        <v>0</v>
      </c>
      <c r="D13" s="102">
        <v>6</v>
      </c>
      <c r="E13" s="104">
        <f t="shared" si="0"/>
        <v>6</v>
      </c>
      <c r="F13" s="105"/>
      <c r="G13" s="110"/>
    </row>
    <row r="14" spans="1:7" s="106" customFormat="1" x14ac:dyDescent="0.2">
      <c r="A14" s="113"/>
      <c r="B14" s="110"/>
      <c r="C14" s="113"/>
      <c r="D14" s="113"/>
      <c r="E14" s="105"/>
      <c r="F14" s="105"/>
      <c r="G14" s="113"/>
    </row>
    <row r="15" spans="1:7" s="106" customFormat="1" x14ac:dyDescent="0.2">
      <c r="A15" s="114"/>
      <c r="C15" s="114"/>
      <c r="D15" s="114"/>
      <c r="E15" s="115"/>
      <c r="F15" s="115"/>
      <c r="G15" s="114"/>
    </row>
    <row r="16" spans="1:7" s="106" customFormat="1" x14ac:dyDescent="0.2">
      <c r="A16" s="114"/>
      <c r="C16" s="114"/>
      <c r="D16" s="114"/>
      <c r="E16" s="115"/>
      <c r="F16" s="115"/>
      <c r="G16" s="114"/>
    </row>
    <row r="17" spans="1:7" s="106" customFormat="1" ht="15" x14ac:dyDescent="0.2">
      <c r="A17" s="102"/>
      <c r="B17" s="103" t="s">
        <v>550</v>
      </c>
      <c r="C17" s="102"/>
      <c r="D17" s="102"/>
      <c r="E17" s="104"/>
      <c r="F17" s="115"/>
      <c r="G17" s="114"/>
    </row>
    <row r="18" spans="1:7" s="106" customFormat="1" x14ac:dyDescent="0.2">
      <c r="A18" s="102"/>
      <c r="B18" s="107"/>
      <c r="C18" s="102" t="s">
        <v>129</v>
      </c>
      <c r="D18" s="102" t="s">
        <v>286</v>
      </c>
      <c r="E18" s="104" t="s">
        <v>542</v>
      </c>
      <c r="F18" s="115"/>
      <c r="G18" s="114"/>
    </row>
    <row r="19" spans="1:7" s="106" customFormat="1" x14ac:dyDescent="0.2">
      <c r="A19" s="104">
        <v>1</v>
      </c>
      <c r="B19" s="109" t="s">
        <v>543</v>
      </c>
      <c r="C19" s="102">
        <v>30</v>
      </c>
      <c r="D19" s="102">
        <v>36</v>
      </c>
      <c r="E19" s="104">
        <f t="shared" ref="E19:E26" si="1">SUM(C19:D19)</f>
        <v>66</v>
      </c>
      <c r="F19" s="115"/>
      <c r="G19" s="114"/>
    </row>
    <row r="20" spans="1:7" s="106" customFormat="1" x14ac:dyDescent="0.2">
      <c r="A20" s="102">
        <v>2</v>
      </c>
      <c r="B20" s="112" t="s">
        <v>544</v>
      </c>
      <c r="C20" s="102">
        <v>28</v>
      </c>
      <c r="D20" s="102">
        <v>10</v>
      </c>
      <c r="E20" s="104">
        <f t="shared" si="1"/>
        <v>38</v>
      </c>
      <c r="F20" s="115"/>
      <c r="G20" s="114"/>
    </row>
    <row r="21" spans="1:7" s="106" customFormat="1" x14ac:dyDescent="0.2">
      <c r="A21" s="102">
        <v>3</v>
      </c>
      <c r="B21" s="112" t="s">
        <v>546</v>
      </c>
      <c r="C21" s="102">
        <v>24</v>
      </c>
      <c r="D21" s="102">
        <v>0</v>
      </c>
      <c r="E21" s="104">
        <f t="shared" si="1"/>
        <v>24</v>
      </c>
      <c r="F21" s="115"/>
      <c r="G21" s="114"/>
    </row>
    <row r="22" spans="1:7" s="106" customFormat="1" x14ac:dyDescent="0.2">
      <c r="A22" s="102">
        <v>4</v>
      </c>
      <c r="B22" s="112" t="s">
        <v>63</v>
      </c>
      <c r="C22" s="102">
        <v>20</v>
      </c>
      <c r="D22" s="102">
        <v>0</v>
      </c>
      <c r="E22" s="104">
        <f t="shared" si="1"/>
        <v>20</v>
      </c>
      <c r="F22" s="115"/>
      <c r="G22" s="114"/>
    </row>
    <row r="23" spans="1:7" s="106" customFormat="1" x14ac:dyDescent="0.2">
      <c r="A23" s="102">
        <v>4</v>
      </c>
      <c r="B23" s="112" t="s">
        <v>551</v>
      </c>
      <c r="C23" s="102">
        <v>20</v>
      </c>
      <c r="D23" s="102">
        <v>0</v>
      </c>
      <c r="E23" s="104">
        <f t="shared" si="1"/>
        <v>20</v>
      </c>
      <c r="F23" s="115"/>
      <c r="G23" s="114"/>
    </row>
    <row r="24" spans="1:7" s="106" customFormat="1" x14ac:dyDescent="0.2">
      <c r="A24" s="102">
        <v>6</v>
      </c>
      <c r="B24" s="112" t="s">
        <v>37</v>
      </c>
      <c r="C24" s="102">
        <v>0</v>
      </c>
      <c r="D24" s="102">
        <v>18</v>
      </c>
      <c r="E24" s="104">
        <f t="shared" si="1"/>
        <v>18</v>
      </c>
      <c r="F24" s="115"/>
      <c r="G24" s="114"/>
    </row>
    <row r="25" spans="1:7" s="106" customFormat="1" x14ac:dyDescent="0.2">
      <c r="A25" s="102">
        <v>7</v>
      </c>
      <c r="B25" s="112" t="s">
        <v>545</v>
      </c>
      <c r="C25" s="102">
        <v>12</v>
      </c>
      <c r="D25" s="102">
        <v>0</v>
      </c>
      <c r="E25" s="104">
        <f t="shared" si="1"/>
        <v>12</v>
      </c>
      <c r="F25" s="115"/>
      <c r="G25" s="114"/>
    </row>
    <row r="26" spans="1:7" s="106" customFormat="1" x14ac:dyDescent="0.2">
      <c r="A26" s="102">
        <v>8</v>
      </c>
      <c r="B26" s="112" t="s">
        <v>552</v>
      </c>
      <c r="C26" s="102">
        <v>0</v>
      </c>
      <c r="D26" s="102">
        <v>12</v>
      </c>
      <c r="E26" s="104">
        <f t="shared" si="1"/>
        <v>12</v>
      </c>
      <c r="F26" s="115"/>
      <c r="G26" s="114"/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Roman,Standard"&amp;12&amp;A</oddHeader>
    <oddFooter>&amp;C&amp;"Times New Roman,Standard"&amp;12Page &amp;P</oddFooter>
  </headerFooter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MK89"/>
  <sheetViews>
    <sheetView tabSelected="1" zoomScale="130" zoomScaleNormal="130" workbookViewId="0">
      <selection activeCell="C74" sqref="C74"/>
    </sheetView>
  </sheetViews>
  <sheetFormatPr baseColWidth="10" defaultColWidth="9.140625" defaultRowHeight="12.75" x14ac:dyDescent="0.2"/>
  <cols>
    <col min="1" max="1" width="3.28515625" style="101" customWidth="1"/>
    <col min="2" max="2" width="19.42578125" style="99" customWidth="1"/>
    <col min="3" max="3" width="32" style="99" customWidth="1"/>
    <col min="4" max="4" width="5.28515625" style="100" customWidth="1"/>
    <col min="5" max="5" width="5.42578125" style="100" customWidth="1"/>
    <col min="6" max="6" width="5.28515625" style="100" customWidth="1"/>
    <col min="7" max="7" width="4.7109375" style="100" customWidth="1"/>
    <col min="8" max="8" width="5.5703125" style="100" customWidth="1"/>
    <col min="9" max="9" width="5.7109375" style="101" customWidth="1"/>
    <col min="10" max="1025" width="11.5703125" style="99"/>
  </cols>
  <sheetData>
    <row r="1" spans="1:9" ht="13.5" customHeight="1" x14ac:dyDescent="0.2">
      <c r="A1" s="116"/>
      <c r="B1" s="144" t="s">
        <v>553</v>
      </c>
      <c r="C1" s="144"/>
      <c r="D1" s="116">
        <v>80</v>
      </c>
      <c r="E1" s="116" t="s">
        <v>554</v>
      </c>
      <c r="F1" s="116" t="s">
        <v>555</v>
      </c>
      <c r="G1" s="116">
        <v>600</v>
      </c>
      <c r="H1" s="116" t="s">
        <v>556</v>
      </c>
      <c r="I1" s="117" t="s">
        <v>557</v>
      </c>
    </row>
    <row r="2" spans="1:9" ht="13.5" customHeight="1" x14ac:dyDescent="0.2">
      <c r="A2" s="118">
        <v>1</v>
      </c>
      <c r="B2" s="119" t="s">
        <v>13</v>
      </c>
      <c r="C2" s="120" t="s">
        <v>15</v>
      </c>
      <c r="D2" s="121">
        <v>75</v>
      </c>
      <c r="E2" s="121">
        <v>80</v>
      </c>
      <c r="F2" s="121">
        <v>100</v>
      </c>
      <c r="G2" s="121">
        <v>90</v>
      </c>
      <c r="H2" s="122">
        <v>300</v>
      </c>
      <c r="I2" s="118">
        <f t="shared" ref="I2:I18" si="0">D2+E2+F2+G2+H2</f>
        <v>645</v>
      </c>
    </row>
    <row r="3" spans="1:9" ht="13.5" customHeight="1" x14ac:dyDescent="0.2">
      <c r="A3" s="118">
        <v>2</v>
      </c>
      <c r="B3" s="119" t="s">
        <v>16</v>
      </c>
      <c r="C3" s="120" t="s">
        <v>15</v>
      </c>
      <c r="D3" s="121">
        <v>90</v>
      </c>
      <c r="E3" s="121">
        <v>100</v>
      </c>
      <c r="F3" s="121">
        <v>75</v>
      </c>
      <c r="G3" s="121">
        <v>55</v>
      </c>
      <c r="H3" s="122">
        <v>270</v>
      </c>
      <c r="I3" s="118">
        <f t="shared" si="0"/>
        <v>590</v>
      </c>
    </row>
    <row r="4" spans="1:9" ht="13.5" customHeight="1" x14ac:dyDescent="0.2">
      <c r="A4" s="118">
        <v>2</v>
      </c>
      <c r="B4" s="119" t="s">
        <v>17</v>
      </c>
      <c r="C4" s="120" t="s">
        <v>18</v>
      </c>
      <c r="D4" s="121">
        <v>100</v>
      </c>
      <c r="E4" s="121">
        <v>90</v>
      </c>
      <c r="F4" s="121">
        <v>60</v>
      </c>
      <c r="G4" s="121">
        <v>80</v>
      </c>
      <c r="H4" s="122">
        <v>260</v>
      </c>
      <c r="I4" s="118">
        <f t="shared" si="0"/>
        <v>590</v>
      </c>
    </row>
    <row r="5" spans="1:9" ht="13.5" customHeight="1" x14ac:dyDescent="0.2">
      <c r="A5" s="118">
        <v>4</v>
      </c>
      <c r="B5" s="119" t="s">
        <v>19</v>
      </c>
      <c r="C5" s="120" t="s">
        <v>18</v>
      </c>
      <c r="D5" s="121">
        <v>49</v>
      </c>
      <c r="E5" s="121">
        <v>70</v>
      </c>
      <c r="F5" s="121">
        <v>52</v>
      </c>
      <c r="G5" s="121">
        <v>70</v>
      </c>
      <c r="H5" s="122">
        <v>210</v>
      </c>
      <c r="I5" s="118">
        <f t="shared" si="0"/>
        <v>451</v>
      </c>
    </row>
    <row r="6" spans="1:9" ht="13.5" customHeight="1" x14ac:dyDescent="0.2">
      <c r="A6" s="118">
        <v>5</v>
      </c>
      <c r="B6" s="119" t="s">
        <v>24</v>
      </c>
      <c r="C6" s="120" t="s">
        <v>23</v>
      </c>
      <c r="D6" s="121">
        <v>55</v>
      </c>
      <c r="E6" s="121">
        <v>49</v>
      </c>
      <c r="F6" s="121">
        <v>80</v>
      </c>
      <c r="G6" s="121">
        <v>52</v>
      </c>
      <c r="H6" s="122">
        <v>195</v>
      </c>
      <c r="I6" s="118">
        <f t="shared" si="0"/>
        <v>431</v>
      </c>
    </row>
    <row r="7" spans="1:9" ht="13.5" customHeight="1" x14ac:dyDescent="0.2">
      <c r="A7" s="118">
        <v>6</v>
      </c>
      <c r="B7" s="119" t="s">
        <v>22</v>
      </c>
      <c r="C7" s="120" t="s">
        <v>23</v>
      </c>
      <c r="D7" s="121">
        <v>60</v>
      </c>
      <c r="E7" s="121">
        <v>65</v>
      </c>
      <c r="F7" s="121">
        <v>49</v>
      </c>
      <c r="G7" s="121">
        <v>49</v>
      </c>
      <c r="H7" s="122">
        <v>200</v>
      </c>
      <c r="I7" s="118">
        <f t="shared" si="0"/>
        <v>423</v>
      </c>
    </row>
    <row r="8" spans="1:9" ht="13.5" customHeight="1" x14ac:dyDescent="0.2">
      <c r="A8" s="118">
        <v>7</v>
      </c>
      <c r="B8" s="119" t="s">
        <v>25</v>
      </c>
      <c r="C8" s="120" t="s">
        <v>21</v>
      </c>
      <c r="D8" s="121">
        <v>65</v>
      </c>
      <c r="E8" s="121">
        <v>40</v>
      </c>
      <c r="F8" s="121">
        <v>70</v>
      </c>
      <c r="G8" s="121">
        <v>40</v>
      </c>
      <c r="H8" s="122">
        <v>180</v>
      </c>
      <c r="I8" s="118">
        <f t="shared" si="0"/>
        <v>395</v>
      </c>
    </row>
    <row r="9" spans="1:9" ht="13.5" customHeight="1" x14ac:dyDescent="0.2">
      <c r="A9" s="118">
        <v>8</v>
      </c>
      <c r="B9" s="119" t="s">
        <v>26</v>
      </c>
      <c r="C9" s="120" t="s">
        <v>27</v>
      </c>
      <c r="D9" s="121">
        <v>28</v>
      </c>
      <c r="E9" s="121">
        <v>43</v>
      </c>
      <c r="F9" s="121">
        <v>46</v>
      </c>
      <c r="G9" s="121">
        <v>100</v>
      </c>
      <c r="H9" s="122">
        <v>170</v>
      </c>
      <c r="I9" s="118">
        <f t="shared" si="0"/>
        <v>387</v>
      </c>
    </row>
    <row r="10" spans="1:9" ht="13.5" customHeight="1" x14ac:dyDescent="0.2">
      <c r="A10" s="118">
        <v>9</v>
      </c>
      <c r="B10" s="119" t="s">
        <v>39</v>
      </c>
      <c r="C10" s="120" t="s">
        <v>40</v>
      </c>
      <c r="D10" s="121">
        <v>80</v>
      </c>
      <c r="E10" s="121">
        <v>75</v>
      </c>
      <c r="F10" s="121">
        <v>43</v>
      </c>
      <c r="G10" s="121">
        <v>65</v>
      </c>
      <c r="H10" s="122">
        <v>106</v>
      </c>
      <c r="I10" s="118">
        <f t="shared" si="0"/>
        <v>369</v>
      </c>
    </row>
    <row r="11" spans="1:9" ht="13.5" customHeight="1" x14ac:dyDescent="0.2">
      <c r="A11" s="118">
        <v>11</v>
      </c>
      <c r="B11" s="119" t="s">
        <v>34</v>
      </c>
      <c r="C11" s="120" t="s">
        <v>18</v>
      </c>
      <c r="D11" s="121">
        <v>52</v>
      </c>
      <c r="E11" s="121">
        <v>49</v>
      </c>
      <c r="F11" s="121">
        <v>31</v>
      </c>
      <c r="G11" s="121">
        <v>75</v>
      </c>
      <c r="H11" s="122">
        <v>135</v>
      </c>
      <c r="I11" s="118">
        <f t="shared" si="0"/>
        <v>342</v>
      </c>
    </row>
    <row r="12" spans="1:9" ht="13.5" customHeight="1" x14ac:dyDescent="0.2">
      <c r="A12" s="118">
        <v>12</v>
      </c>
      <c r="B12" s="119" t="s">
        <v>36</v>
      </c>
      <c r="C12" s="120" t="s">
        <v>37</v>
      </c>
      <c r="D12" s="121">
        <v>31</v>
      </c>
      <c r="E12" s="121">
        <v>60</v>
      </c>
      <c r="F12" s="121">
        <v>90</v>
      </c>
      <c r="G12" s="121">
        <v>31</v>
      </c>
      <c r="H12" s="122">
        <v>126</v>
      </c>
      <c r="I12" s="118">
        <f t="shared" si="0"/>
        <v>338</v>
      </c>
    </row>
    <row r="13" spans="1:9" ht="13.5" customHeight="1" x14ac:dyDescent="0.2">
      <c r="A13" s="118">
        <v>13</v>
      </c>
      <c r="B13" s="119" t="s">
        <v>38</v>
      </c>
      <c r="C13" s="120" t="s">
        <v>23</v>
      </c>
      <c r="D13" s="121">
        <v>70</v>
      </c>
      <c r="E13" s="121">
        <v>52</v>
      </c>
      <c r="F13" s="121">
        <v>34</v>
      </c>
      <c r="G13" s="121">
        <v>46</v>
      </c>
      <c r="H13" s="122">
        <v>114</v>
      </c>
      <c r="I13" s="118">
        <f t="shared" si="0"/>
        <v>316</v>
      </c>
    </row>
    <row r="14" spans="1:9" ht="13.5" customHeight="1" x14ac:dyDescent="0.2">
      <c r="A14" s="118">
        <v>14</v>
      </c>
      <c r="B14" s="119" t="s">
        <v>41</v>
      </c>
      <c r="C14" s="120" t="s">
        <v>18</v>
      </c>
      <c r="D14" s="121">
        <v>46</v>
      </c>
      <c r="E14" s="121">
        <v>37</v>
      </c>
      <c r="F14" s="121">
        <v>65</v>
      </c>
      <c r="G14" s="121">
        <v>60</v>
      </c>
      <c r="H14" s="122">
        <v>105</v>
      </c>
      <c r="I14" s="118">
        <f t="shared" si="0"/>
        <v>313</v>
      </c>
    </row>
    <row r="15" spans="1:9" ht="13.5" customHeight="1" x14ac:dyDescent="0.2">
      <c r="A15" s="118">
        <v>15</v>
      </c>
      <c r="B15" s="119" t="s">
        <v>35</v>
      </c>
      <c r="C15" s="120" t="s">
        <v>21</v>
      </c>
      <c r="D15" s="121">
        <v>37</v>
      </c>
      <c r="E15" s="121">
        <v>55</v>
      </c>
      <c r="F15" s="121">
        <v>40</v>
      </c>
      <c r="G15" s="121">
        <v>34</v>
      </c>
      <c r="H15" s="122">
        <v>132</v>
      </c>
      <c r="I15" s="118">
        <f t="shared" si="0"/>
        <v>298</v>
      </c>
    </row>
    <row r="16" spans="1:9" ht="13.5" customHeight="1" x14ac:dyDescent="0.2">
      <c r="A16" s="118">
        <v>16</v>
      </c>
      <c r="B16" s="119" t="s">
        <v>31</v>
      </c>
      <c r="C16" s="120" t="s">
        <v>30</v>
      </c>
      <c r="D16" s="121">
        <v>43</v>
      </c>
      <c r="E16" s="121">
        <v>0</v>
      </c>
      <c r="F16" s="121">
        <v>55</v>
      </c>
      <c r="G16" s="121">
        <v>43</v>
      </c>
      <c r="H16" s="122">
        <v>150</v>
      </c>
      <c r="I16" s="118">
        <f t="shared" si="0"/>
        <v>291</v>
      </c>
    </row>
    <row r="17" spans="1:11" ht="13.5" customHeight="1" x14ac:dyDescent="0.2">
      <c r="A17" s="118">
        <v>17</v>
      </c>
      <c r="B17" s="119" t="s">
        <v>33</v>
      </c>
      <c r="C17" s="120" t="s">
        <v>21</v>
      </c>
      <c r="D17" s="121">
        <v>40</v>
      </c>
      <c r="E17" s="121">
        <v>34</v>
      </c>
      <c r="F17" s="121">
        <v>28</v>
      </c>
      <c r="G17" s="121">
        <v>37</v>
      </c>
      <c r="H17" s="122">
        <v>144</v>
      </c>
      <c r="I17" s="118">
        <f t="shared" si="0"/>
        <v>283</v>
      </c>
    </row>
    <row r="18" spans="1:11" ht="13.5" customHeight="1" x14ac:dyDescent="0.2">
      <c r="A18" s="118">
        <v>10</v>
      </c>
      <c r="B18" s="119" t="s">
        <v>29</v>
      </c>
      <c r="C18" s="120" t="s">
        <v>30</v>
      </c>
      <c r="D18" s="121">
        <v>34</v>
      </c>
      <c r="E18" s="121">
        <v>31</v>
      </c>
      <c r="F18" s="121">
        <v>37</v>
      </c>
      <c r="G18" s="121">
        <v>0</v>
      </c>
      <c r="H18" s="122">
        <v>155</v>
      </c>
      <c r="I18" s="118">
        <f t="shared" si="0"/>
        <v>257</v>
      </c>
    </row>
    <row r="19" spans="1:11" x14ac:dyDescent="0.2">
      <c r="A19" s="123"/>
      <c r="B19" s="124"/>
      <c r="C19" s="125"/>
      <c r="D19" s="126"/>
      <c r="E19" s="126"/>
      <c r="F19" s="126"/>
      <c r="G19" s="126"/>
      <c r="H19" s="127"/>
      <c r="I19" s="123"/>
    </row>
    <row r="20" spans="1:11" x14ac:dyDescent="0.2">
      <c r="A20" s="123"/>
      <c r="B20" s="124"/>
      <c r="C20" s="125"/>
      <c r="D20" s="126"/>
      <c r="E20" s="126"/>
      <c r="F20" s="126"/>
      <c r="G20" s="126"/>
      <c r="H20" s="127"/>
      <c r="I20" s="123"/>
    </row>
    <row r="21" spans="1:11" x14ac:dyDescent="0.2">
      <c r="A21" s="123"/>
      <c r="B21" s="124"/>
      <c r="C21" s="125"/>
      <c r="D21" s="126"/>
      <c r="E21" s="126"/>
      <c r="F21" s="126"/>
      <c r="G21" s="126"/>
      <c r="H21" s="127"/>
      <c r="I21" s="123"/>
    </row>
    <row r="22" spans="1:11" x14ac:dyDescent="0.2">
      <c r="A22" s="123"/>
      <c r="B22" s="124"/>
      <c r="C22" s="125"/>
      <c r="D22" s="126"/>
      <c r="E22" s="126"/>
      <c r="F22" s="126"/>
      <c r="G22" s="126"/>
      <c r="H22" s="127"/>
      <c r="I22" s="123"/>
    </row>
    <row r="23" spans="1:11" x14ac:dyDescent="0.2">
      <c r="A23" s="123"/>
      <c r="B23" s="124"/>
      <c r="C23" s="125"/>
      <c r="D23" s="126"/>
      <c r="E23" s="126"/>
      <c r="F23" s="126"/>
      <c r="G23" s="126"/>
      <c r="H23" s="127"/>
      <c r="I23" s="123"/>
    </row>
    <row r="26" spans="1:11" x14ac:dyDescent="0.2">
      <c r="A26" s="116"/>
      <c r="B26" s="144" t="s">
        <v>558</v>
      </c>
      <c r="C26" s="144"/>
      <c r="D26" s="116">
        <v>80</v>
      </c>
      <c r="E26" s="116" t="s">
        <v>554</v>
      </c>
      <c r="F26" s="116" t="s">
        <v>555</v>
      </c>
      <c r="G26" s="116">
        <v>600</v>
      </c>
      <c r="H26" s="116" t="s">
        <v>556</v>
      </c>
      <c r="I26" s="117" t="s">
        <v>557</v>
      </c>
      <c r="K26" s="99" t="s">
        <v>5</v>
      </c>
    </row>
    <row r="27" spans="1:11" ht="15" customHeight="1" x14ac:dyDescent="0.2">
      <c r="A27" s="118">
        <v>1</v>
      </c>
      <c r="B27" s="119" t="s">
        <v>130</v>
      </c>
      <c r="C27" s="120" t="s">
        <v>40</v>
      </c>
      <c r="D27" s="121">
        <v>90</v>
      </c>
      <c r="E27" s="121">
        <v>100</v>
      </c>
      <c r="F27" s="121">
        <v>90</v>
      </c>
      <c r="G27" s="121">
        <v>70</v>
      </c>
      <c r="H27" s="122">
        <v>280</v>
      </c>
      <c r="I27" s="118">
        <f t="shared" ref="I27:I44" si="1">D27+E27+F27+G27+H27</f>
        <v>630</v>
      </c>
    </row>
    <row r="28" spans="1:11" ht="15" customHeight="1" x14ac:dyDescent="0.2">
      <c r="A28" s="118">
        <v>2</v>
      </c>
      <c r="B28" s="119" t="s">
        <v>128</v>
      </c>
      <c r="C28" s="120" t="s">
        <v>30</v>
      </c>
      <c r="D28" s="121">
        <v>100</v>
      </c>
      <c r="E28" s="121">
        <v>70</v>
      </c>
      <c r="F28" s="121">
        <v>55</v>
      </c>
      <c r="G28" s="121">
        <v>90</v>
      </c>
      <c r="H28" s="122">
        <v>300</v>
      </c>
      <c r="I28" s="118">
        <f t="shared" si="1"/>
        <v>615</v>
      </c>
    </row>
    <row r="29" spans="1:11" ht="15" customHeight="1" x14ac:dyDescent="0.2">
      <c r="A29" s="118">
        <v>3</v>
      </c>
      <c r="B29" s="119" t="s">
        <v>131</v>
      </c>
      <c r="C29" s="120" t="s">
        <v>23</v>
      </c>
      <c r="D29" s="121">
        <v>65</v>
      </c>
      <c r="E29" s="121">
        <v>55</v>
      </c>
      <c r="F29" s="121">
        <v>60</v>
      </c>
      <c r="G29" s="121">
        <v>100</v>
      </c>
      <c r="H29" s="122">
        <v>270</v>
      </c>
      <c r="I29" s="118">
        <f t="shared" si="1"/>
        <v>550</v>
      </c>
    </row>
    <row r="30" spans="1:11" ht="15" customHeight="1" x14ac:dyDescent="0.2">
      <c r="A30" s="118">
        <v>4</v>
      </c>
      <c r="B30" s="119" t="s">
        <v>132</v>
      </c>
      <c r="C30" s="120" t="s">
        <v>37</v>
      </c>
      <c r="D30" s="121">
        <v>37</v>
      </c>
      <c r="E30" s="121">
        <v>90</v>
      </c>
      <c r="F30" s="121">
        <v>100</v>
      </c>
      <c r="G30" s="121">
        <v>37</v>
      </c>
      <c r="H30" s="122">
        <v>245</v>
      </c>
      <c r="I30" s="118">
        <f t="shared" si="1"/>
        <v>509</v>
      </c>
    </row>
    <row r="31" spans="1:11" ht="15" customHeight="1" x14ac:dyDescent="0.2">
      <c r="A31" s="118">
        <v>5</v>
      </c>
      <c r="B31" s="119" t="s">
        <v>136</v>
      </c>
      <c r="C31" s="120" t="s">
        <v>30</v>
      </c>
      <c r="D31" s="121">
        <v>49</v>
      </c>
      <c r="E31" s="121">
        <v>75</v>
      </c>
      <c r="F31" s="121">
        <v>80</v>
      </c>
      <c r="G31" s="121">
        <v>55</v>
      </c>
      <c r="H31" s="122">
        <v>190</v>
      </c>
      <c r="I31" s="118">
        <f t="shared" si="1"/>
        <v>449</v>
      </c>
    </row>
    <row r="32" spans="1:11" ht="15" customHeight="1" x14ac:dyDescent="0.2">
      <c r="A32" s="118">
        <v>6</v>
      </c>
      <c r="B32" s="119" t="s">
        <v>133</v>
      </c>
      <c r="C32" s="120" t="s">
        <v>21</v>
      </c>
      <c r="D32" s="121">
        <v>52</v>
      </c>
      <c r="E32" s="121">
        <v>49</v>
      </c>
      <c r="F32" s="121">
        <v>70</v>
      </c>
      <c r="G32" s="121">
        <v>52</v>
      </c>
      <c r="H32" s="122">
        <v>220</v>
      </c>
      <c r="I32" s="118">
        <f t="shared" si="1"/>
        <v>443</v>
      </c>
    </row>
    <row r="33" spans="1:9" ht="15" customHeight="1" x14ac:dyDescent="0.2">
      <c r="A33" s="118">
        <v>7</v>
      </c>
      <c r="B33" s="119" t="s">
        <v>134</v>
      </c>
      <c r="C33" s="120" t="s">
        <v>30</v>
      </c>
      <c r="D33" s="121">
        <v>80</v>
      </c>
      <c r="E33" s="121">
        <v>80</v>
      </c>
      <c r="F33" s="121">
        <v>31</v>
      </c>
      <c r="G33" s="121">
        <v>31</v>
      </c>
      <c r="H33" s="122">
        <v>215</v>
      </c>
      <c r="I33" s="118">
        <f t="shared" si="1"/>
        <v>437</v>
      </c>
    </row>
    <row r="34" spans="1:9" ht="15" customHeight="1" x14ac:dyDescent="0.2">
      <c r="A34" s="118">
        <v>8</v>
      </c>
      <c r="B34" s="119" t="s">
        <v>137</v>
      </c>
      <c r="C34" s="120" t="s">
        <v>18</v>
      </c>
      <c r="D34" s="121">
        <v>70</v>
      </c>
      <c r="E34" s="121">
        <v>46</v>
      </c>
      <c r="F34" s="121">
        <v>34</v>
      </c>
      <c r="G34" s="121">
        <v>49</v>
      </c>
      <c r="H34" s="122">
        <v>189</v>
      </c>
      <c r="I34" s="118">
        <f t="shared" si="1"/>
        <v>388</v>
      </c>
    </row>
    <row r="35" spans="1:9" ht="15" customHeight="1" x14ac:dyDescent="0.2">
      <c r="A35" s="118">
        <v>9</v>
      </c>
      <c r="B35" s="119" t="s">
        <v>135</v>
      </c>
      <c r="C35" s="120" t="s">
        <v>30</v>
      </c>
      <c r="D35" s="121">
        <v>75</v>
      </c>
      <c r="E35" s="121">
        <v>52</v>
      </c>
      <c r="F35" s="121">
        <v>25</v>
      </c>
      <c r="G35" s="121">
        <v>34</v>
      </c>
      <c r="H35" s="122">
        <v>200</v>
      </c>
      <c r="I35" s="118">
        <f t="shared" si="1"/>
        <v>386</v>
      </c>
    </row>
    <row r="36" spans="1:9" ht="15" customHeight="1" x14ac:dyDescent="0.2">
      <c r="A36" s="118">
        <v>10</v>
      </c>
      <c r="B36" s="128" t="s">
        <v>139</v>
      </c>
      <c r="C36" s="129" t="s">
        <v>37</v>
      </c>
      <c r="D36" s="121">
        <v>31</v>
      </c>
      <c r="E36" s="121">
        <v>65</v>
      </c>
      <c r="F36" s="121">
        <v>49</v>
      </c>
      <c r="G36" s="121">
        <v>65</v>
      </c>
      <c r="H36" s="122">
        <v>146</v>
      </c>
      <c r="I36" s="118">
        <f t="shared" si="1"/>
        <v>356</v>
      </c>
    </row>
    <row r="37" spans="1:9" ht="15" customHeight="1" x14ac:dyDescent="0.2">
      <c r="A37" s="118">
        <v>11</v>
      </c>
      <c r="B37" s="119" t="s">
        <v>141</v>
      </c>
      <c r="C37" s="120" t="s">
        <v>23</v>
      </c>
      <c r="D37" s="121">
        <v>55</v>
      </c>
      <c r="E37" s="121">
        <v>31</v>
      </c>
      <c r="F37" s="121">
        <v>65</v>
      </c>
      <c r="G37" s="121">
        <v>43</v>
      </c>
      <c r="H37" s="122">
        <v>129</v>
      </c>
      <c r="I37" s="118">
        <f t="shared" si="1"/>
        <v>323</v>
      </c>
    </row>
    <row r="38" spans="1:9" ht="15" customHeight="1" x14ac:dyDescent="0.2">
      <c r="A38" s="118">
        <v>12</v>
      </c>
      <c r="B38" s="119" t="s">
        <v>140</v>
      </c>
      <c r="C38" s="120" t="s">
        <v>55</v>
      </c>
      <c r="D38" s="121">
        <v>25</v>
      </c>
      <c r="E38" s="121">
        <v>34</v>
      </c>
      <c r="F38" s="121">
        <v>52</v>
      </c>
      <c r="G38" s="121">
        <v>75</v>
      </c>
      <c r="H38" s="122">
        <v>129</v>
      </c>
      <c r="I38" s="118">
        <f t="shared" si="1"/>
        <v>315</v>
      </c>
    </row>
    <row r="39" spans="1:9" ht="15" customHeight="1" x14ac:dyDescent="0.2">
      <c r="A39" s="118">
        <v>13</v>
      </c>
      <c r="B39" s="130" t="s">
        <v>142</v>
      </c>
      <c r="C39" s="131" t="s">
        <v>23</v>
      </c>
      <c r="D39" s="121">
        <v>40</v>
      </c>
      <c r="E39" s="121">
        <v>65</v>
      </c>
      <c r="F39" s="121">
        <v>28</v>
      </c>
      <c r="G39" s="121">
        <v>46</v>
      </c>
      <c r="H39" s="122">
        <v>120</v>
      </c>
      <c r="I39" s="118">
        <f t="shared" si="1"/>
        <v>299</v>
      </c>
    </row>
    <row r="40" spans="1:9" ht="15" customHeight="1" x14ac:dyDescent="0.2">
      <c r="A40" s="118">
        <v>14</v>
      </c>
      <c r="B40" s="119" t="s">
        <v>146</v>
      </c>
      <c r="C40" s="120" t="s">
        <v>23</v>
      </c>
      <c r="D40" s="121">
        <v>43</v>
      </c>
      <c r="E40" s="121">
        <v>46</v>
      </c>
      <c r="F40" s="121">
        <v>75</v>
      </c>
      <c r="G40" s="121">
        <v>28</v>
      </c>
      <c r="H40" s="122">
        <v>106.5</v>
      </c>
      <c r="I40" s="118">
        <f t="shared" si="1"/>
        <v>298.5</v>
      </c>
    </row>
    <row r="41" spans="1:9" ht="15" customHeight="1" x14ac:dyDescent="0.2">
      <c r="A41" s="118">
        <v>15</v>
      </c>
      <c r="B41" s="119" t="s">
        <v>145</v>
      </c>
      <c r="C41" s="120" t="s">
        <v>23</v>
      </c>
      <c r="D41" s="121">
        <v>60</v>
      </c>
      <c r="E41" s="121">
        <v>40</v>
      </c>
      <c r="F41" s="121">
        <v>40</v>
      </c>
      <c r="G41" s="121">
        <v>40</v>
      </c>
      <c r="H41" s="122">
        <v>111</v>
      </c>
      <c r="I41" s="118">
        <f t="shared" si="1"/>
        <v>291</v>
      </c>
    </row>
    <row r="42" spans="1:9" ht="15" customHeight="1" x14ac:dyDescent="0.2">
      <c r="A42" s="118">
        <v>16</v>
      </c>
      <c r="B42" s="119" t="s">
        <v>144</v>
      </c>
      <c r="C42" s="120" t="s">
        <v>21</v>
      </c>
      <c r="D42" s="121">
        <v>46</v>
      </c>
      <c r="E42" s="121">
        <v>0</v>
      </c>
      <c r="F42" s="121">
        <v>37</v>
      </c>
      <c r="G42" s="121">
        <v>80</v>
      </c>
      <c r="H42" s="122">
        <v>112.5</v>
      </c>
      <c r="I42" s="118">
        <f t="shared" si="1"/>
        <v>275.5</v>
      </c>
    </row>
    <row r="43" spans="1:9" ht="15" customHeight="1" x14ac:dyDescent="0.2">
      <c r="A43" s="118">
        <v>17</v>
      </c>
      <c r="B43" s="119" t="s">
        <v>147</v>
      </c>
      <c r="C43" s="120" t="s">
        <v>23</v>
      </c>
      <c r="D43" s="121">
        <v>34</v>
      </c>
      <c r="E43" s="121">
        <v>28</v>
      </c>
      <c r="F43" s="121">
        <v>46</v>
      </c>
      <c r="G43" s="121">
        <v>60</v>
      </c>
      <c r="H43" s="122">
        <v>106</v>
      </c>
      <c r="I43" s="118">
        <f t="shared" si="1"/>
        <v>274</v>
      </c>
    </row>
    <row r="44" spans="1:9" ht="15" customHeight="1" x14ac:dyDescent="0.2">
      <c r="A44" s="118">
        <v>18</v>
      </c>
      <c r="B44" s="119" t="s">
        <v>143</v>
      </c>
      <c r="C44" s="120" t="s">
        <v>21</v>
      </c>
      <c r="D44" s="121">
        <v>28</v>
      </c>
      <c r="E44" s="121">
        <v>37</v>
      </c>
      <c r="F44" s="121">
        <v>43</v>
      </c>
      <c r="G44" s="121">
        <v>0</v>
      </c>
      <c r="H44" s="122">
        <v>114</v>
      </c>
      <c r="I44" s="118">
        <f t="shared" si="1"/>
        <v>222</v>
      </c>
    </row>
    <row r="54" spans="1:9" x14ac:dyDescent="0.2">
      <c r="A54" s="116"/>
      <c r="B54" s="144" t="s">
        <v>559</v>
      </c>
      <c r="C54" s="144"/>
      <c r="D54" s="116">
        <v>60</v>
      </c>
      <c r="E54" s="116" t="s">
        <v>554</v>
      </c>
      <c r="F54" s="116" t="s">
        <v>555</v>
      </c>
      <c r="G54" s="116">
        <v>600</v>
      </c>
      <c r="H54" s="116" t="s">
        <v>556</v>
      </c>
      <c r="I54" s="117" t="s">
        <v>557</v>
      </c>
    </row>
    <row r="55" spans="1:9" ht="15.75" customHeight="1" x14ac:dyDescent="0.2">
      <c r="A55" s="118">
        <v>1</v>
      </c>
      <c r="B55" s="119" t="s">
        <v>183</v>
      </c>
      <c r="C55" s="120" t="s">
        <v>27</v>
      </c>
      <c r="D55" s="121">
        <v>100</v>
      </c>
      <c r="E55" s="121">
        <v>100</v>
      </c>
      <c r="F55" s="121">
        <v>75</v>
      </c>
      <c r="G55" s="121">
        <v>65</v>
      </c>
      <c r="H55" s="122">
        <v>290</v>
      </c>
      <c r="I55" s="118">
        <f t="shared" ref="I55:I73" si="2">SUM(D55+E55+F55+G55+H55)</f>
        <v>630</v>
      </c>
    </row>
    <row r="56" spans="1:9" ht="15.75" customHeight="1" x14ac:dyDescent="0.2">
      <c r="A56" s="118">
        <v>2</v>
      </c>
      <c r="B56" s="119" t="s">
        <v>186</v>
      </c>
      <c r="C56" s="120" t="s">
        <v>21</v>
      </c>
      <c r="D56" s="121">
        <v>60</v>
      </c>
      <c r="E56" s="121">
        <v>80</v>
      </c>
      <c r="F56" s="121">
        <v>65</v>
      </c>
      <c r="G56" s="121">
        <v>60</v>
      </c>
      <c r="H56" s="122">
        <v>255</v>
      </c>
      <c r="I56" s="118">
        <f t="shared" si="2"/>
        <v>520</v>
      </c>
    </row>
    <row r="57" spans="1:9" ht="15.75" customHeight="1" x14ac:dyDescent="0.2">
      <c r="A57" s="118">
        <v>3</v>
      </c>
      <c r="B57" s="119" t="s">
        <v>185</v>
      </c>
      <c r="C57" s="120" t="s">
        <v>27</v>
      </c>
      <c r="D57" s="121">
        <v>65</v>
      </c>
      <c r="E57" s="121">
        <v>40</v>
      </c>
      <c r="F57" s="121">
        <v>90</v>
      </c>
      <c r="G57" s="121">
        <v>55</v>
      </c>
      <c r="H57" s="122">
        <v>260</v>
      </c>
      <c r="I57" s="118">
        <f t="shared" si="2"/>
        <v>510</v>
      </c>
    </row>
    <row r="58" spans="1:9" ht="15.75" customHeight="1" x14ac:dyDescent="0.2">
      <c r="A58" s="118">
        <v>4</v>
      </c>
      <c r="B58" s="132" t="s">
        <v>188</v>
      </c>
      <c r="C58" s="129" t="s">
        <v>21</v>
      </c>
      <c r="D58" s="121">
        <v>70</v>
      </c>
      <c r="E58" s="121">
        <v>31</v>
      </c>
      <c r="F58" s="121">
        <v>100</v>
      </c>
      <c r="G58" s="121">
        <v>34</v>
      </c>
      <c r="H58" s="122">
        <v>250</v>
      </c>
      <c r="I58" s="118">
        <f t="shared" si="2"/>
        <v>485</v>
      </c>
    </row>
    <row r="59" spans="1:9" ht="15.75" customHeight="1" x14ac:dyDescent="0.2">
      <c r="A59" s="118">
        <v>5</v>
      </c>
      <c r="B59" s="119" t="s">
        <v>189</v>
      </c>
      <c r="C59" s="120" t="s">
        <v>15</v>
      </c>
      <c r="D59" s="121">
        <v>90</v>
      </c>
      <c r="E59" s="121">
        <v>37</v>
      </c>
      <c r="F59" s="121">
        <v>80</v>
      </c>
      <c r="G59" s="121">
        <v>52</v>
      </c>
      <c r="H59" s="122">
        <v>215</v>
      </c>
      <c r="I59" s="118">
        <f t="shared" si="2"/>
        <v>474</v>
      </c>
    </row>
    <row r="60" spans="1:9" ht="15.75" customHeight="1" x14ac:dyDescent="0.2">
      <c r="A60" s="118">
        <v>6</v>
      </c>
      <c r="B60" s="132" t="s">
        <v>190</v>
      </c>
      <c r="C60" s="129" t="s">
        <v>30</v>
      </c>
      <c r="D60" s="121">
        <v>80</v>
      </c>
      <c r="E60" s="121">
        <v>60</v>
      </c>
      <c r="F60" s="121">
        <v>70</v>
      </c>
      <c r="G60" s="121">
        <v>70</v>
      </c>
      <c r="H60" s="122">
        <v>190</v>
      </c>
      <c r="I60" s="118">
        <f t="shared" si="2"/>
        <v>470</v>
      </c>
    </row>
    <row r="61" spans="1:9" ht="15.75" customHeight="1" x14ac:dyDescent="0.2">
      <c r="A61" s="118">
        <v>7</v>
      </c>
      <c r="B61" s="119" t="s">
        <v>187</v>
      </c>
      <c r="C61" s="120" t="s">
        <v>18</v>
      </c>
      <c r="D61" s="121">
        <v>43</v>
      </c>
      <c r="E61" s="121">
        <v>55</v>
      </c>
      <c r="F61" s="121">
        <v>52</v>
      </c>
      <c r="G61" s="121">
        <v>43</v>
      </c>
      <c r="H61" s="122">
        <v>250</v>
      </c>
      <c r="I61" s="118">
        <f t="shared" si="2"/>
        <v>443</v>
      </c>
    </row>
    <row r="62" spans="1:9" ht="15.75" customHeight="1" x14ac:dyDescent="0.2">
      <c r="A62" s="118">
        <v>8</v>
      </c>
      <c r="B62" s="119" t="s">
        <v>191</v>
      </c>
      <c r="C62" s="120" t="s">
        <v>15</v>
      </c>
      <c r="D62" s="121">
        <v>28</v>
      </c>
      <c r="E62" s="121">
        <v>46</v>
      </c>
      <c r="F62" s="121">
        <v>46</v>
      </c>
      <c r="G62" s="121">
        <v>100</v>
      </c>
      <c r="H62" s="122">
        <v>172</v>
      </c>
      <c r="I62" s="118">
        <f t="shared" si="2"/>
        <v>392</v>
      </c>
    </row>
    <row r="63" spans="1:9" ht="15.75" customHeight="1" x14ac:dyDescent="0.2">
      <c r="A63" s="118">
        <v>9</v>
      </c>
      <c r="B63" s="132" t="s">
        <v>197</v>
      </c>
      <c r="C63" s="129" t="s">
        <v>80</v>
      </c>
      <c r="D63" s="121">
        <v>55</v>
      </c>
      <c r="E63" s="121">
        <v>31</v>
      </c>
      <c r="F63" s="121">
        <v>40</v>
      </c>
      <c r="G63" s="121">
        <v>80</v>
      </c>
      <c r="H63" s="122">
        <v>131</v>
      </c>
      <c r="I63" s="118">
        <f t="shared" si="2"/>
        <v>337</v>
      </c>
    </row>
    <row r="64" spans="1:9" ht="15.75" customHeight="1" x14ac:dyDescent="0.2">
      <c r="A64" s="118">
        <v>10</v>
      </c>
      <c r="B64" s="119" t="s">
        <v>194</v>
      </c>
      <c r="C64" s="120" t="s">
        <v>23</v>
      </c>
      <c r="D64" s="121">
        <v>49</v>
      </c>
      <c r="E64" s="121">
        <v>75</v>
      </c>
      <c r="F64" s="121">
        <v>34</v>
      </c>
      <c r="G64" s="121">
        <v>37</v>
      </c>
      <c r="H64" s="122">
        <v>138</v>
      </c>
      <c r="I64" s="118">
        <f t="shared" si="2"/>
        <v>333</v>
      </c>
    </row>
    <row r="65" spans="1:9" ht="15.75" customHeight="1" x14ac:dyDescent="0.2">
      <c r="A65" s="118">
        <v>11</v>
      </c>
      <c r="B65" s="132" t="s">
        <v>193</v>
      </c>
      <c r="C65" s="129" t="s">
        <v>15</v>
      </c>
      <c r="D65" s="121">
        <v>25</v>
      </c>
      <c r="E65" s="121">
        <v>65</v>
      </c>
      <c r="F65" s="121">
        <v>37</v>
      </c>
      <c r="G65" s="121">
        <v>49</v>
      </c>
      <c r="H65" s="122">
        <v>152</v>
      </c>
      <c r="I65" s="118">
        <f t="shared" si="2"/>
        <v>328</v>
      </c>
    </row>
    <row r="66" spans="1:9" ht="15.75" customHeight="1" x14ac:dyDescent="0.2">
      <c r="A66" s="118">
        <v>12</v>
      </c>
      <c r="B66" s="132" t="s">
        <v>196</v>
      </c>
      <c r="C66" s="131" t="s">
        <v>63</v>
      </c>
      <c r="D66" s="121">
        <v>40</v>
      </c>
      <c r="E66" s="121">
        <v>31</v>
      </c>
      <c r="F66" s="121">
        <v>25</v>
      </c>
      <c r="G66" s="121">
        <v>90</v>
      </c>
      <c r="H66" s="122">
        <v>137</v>
      </c>
      <c r="I66" s="118">
        <f t="shared" si="2"/>
        <v>323</v>
      </c>
    </row>
    <row r="67" spans="1:9" ht="15.75" customHeight="1" x14ac:dyDescent="0.2">
      <c r="A67" s="118">
        <v>13</v>
      </c>
      <c r="B67" s="119" t="s">
        <v>198</v>
      </c>
      <c r="C67" s="120" t="s">
        <v>63</v>
      </c>
      <c r="D67" s="121">
        <v>31</v>
      </c>
      <c r="E67" s="121">
        <v>90</v>
      </c>
      <c r="F67" s="121">
        <v>49</v>
      </c>
      <c r="G67" s="121">
        <v>28</v>
      </c>
      <c r="H67" s="122">
        <v>123</v>
      </c>
      <c r="I67" s="118">
        <f t="shared" si="2"/>
        <v>321</v>
      </c>
    </row>
    <row r="68" spans="1:9" ht="15.75" customHeight="1" x14ac:dyDescent="0.2">
      <c r="A68" s="118">
        <v>14</v>
      </c>
      <c r="B68" s="119" t="s">
        <v>199</v>
      </c>
      <c r="C68" s="120" t="s">
        <v>21</v>
      </c>
      <c r="D68" s="121">
        <v>52</v>
      </c>
      <c r="E68" s="121">
        <v>49</v>
      </c>
      <c r="F68" s="121">
        <v>55</v>
      </c>
      <c r="G68" s="121">
        <v>31</v>
      </c>
      <c r="H68" s="122">
        <v>122</v>
      </c>
      <c r="I68" s="118">
        <f t="shared" si="2"/>
        <v>309</v>
      </c>
    </row>
    <row r="69" spans="1:9" ht="15.75" customHeight="1" x14ac:dyDescent="0.2">
      <c r="A69" s="118">
        <v>15</v>
      </c>
      <c r="B69" s="119" t="s">
        <v>195</v>
      </c>
      <c r="C69" s="120" t="s">
        <v>63</v>
      </c>
      <c r="D69" s="121">
        <v>46</v>
      </c>
      <c r="E69" s="121">
        <v>46</v>
      </c>
      <c r="F69" s="121">
        <v>43</v>
      </c>
      <c r="G69" s="121">
        <v>22</v>
      </c>
      <c r="H69" s="122">
        <v>138</v>
      </c>
      <c r="I69" s="118">
        <f t="shared" si="2"/>
        <v>295</v>
      </c>
    </row>
    <row r="70" spans="1:9" ht="15.75" customHeight="1" x14ac:dyDescent="0.2">
      <c r="A70" s="118">
        <v>16</v>
      </c>
      <c r="B70" s="119" t="s">
        <v>202</v>
      </c>
      <c r="C70" s="120" t="s">
        <v>27</v>
      </c>
      <c r="D70" s="121">
        <v>75</v>
      </c>
      <c r="E70" s="121">
        <v>22</v>
      </c>
      <c r="F70" s="121">
        <v>22</v>
      </c>
      <c r="G70" s="121">
        <v>75</v>
      </c>
      <c r="H70" s="122">
        <v>93</v>
      </c>
      <c r="I70" s="118">
        <f t="shared" si="2"/>
        <v>287</v>
      </c>
    </row>
    <row r="71" spans="1:9" ht="15.75" customHeight="1" x14ac:dyDescent="0.2">
      <c r="A71" s="118">
        <v>17</v>
      </c>
      <c r="B71" s="119" t="s">
        <v>200</v>
      </c>
      <c r="C71" s="120" t="s">
        <v>23</v>
      </c>
      <c r="D71" s="121">
        <v>37</v>
      </c>
      <c r="E71" s="121">
        <v>52</v>
      </c>
      <c r="F71" s="121">
        <v>28</v>
      </c>
      <c r="G71" s="121">
        <v>40</v>
      </c>
      <c r="H71" s="122">
        <v>117</v>
      </c>
      <c r="I71" s="118">
        <f t="shared" si="2"/>
        <v>274</v>
      </c>
    </row>
    <row r="72" spans="1:9" ht="15.75" customHeight="1" x14ac:dyDescent="0.2">
      <c r="A72" s="118">
        <v>18</v>
      </c>
      <c r="B72" s="132" t="s">
        <v>203</v>
      </c>
      <c r="C72" s="131" t="s">
        <v>63</v>
      </c>
      <c r="D72" s="121">
        <v>22</v>
      </c>
      <c r="E72" s="121">
        <v>75</v>
      </c>
      <c r="F72" s="121">
        <v>60</v>
      </c>
      <c r="G72" s="121">
        <v>25</v>
      </c>
      <c r="H72" s="122">
        <v>90</v>
      </c>
      <c r="I72" s="118">
        <f t="shared" si="2"/>
        <v>272</v>
      </c>
    </row>
    <row r="73" spans="1:9" ht="15.75" customHeight="1" x14ac:dyDescent="0.2">
      <c r="A73" s="118">
        <v>19</v>
      </c>
      <c r="B73" s="119" t="s">
        <v>201</v>
      </c>
      <c r="C73" s="120" t="s">
        <v>15</v>
      </c>
      <c r="D73" s="121">
        <v>34</v>
      </c>
      <c r="E73" s="121">
        <v>37</v>
      </c>
      <c r="F73" s="121">
        <v>31</v>
      </c>
      <c r="G73" s="121">
        <v>46</v>
      </c>
      <c r="H73" s="122">
        <v>114</v>
      </c>
      <c r="I73" s="118">
        <f t="shared" si="2"/>
        <v>262</v>
      </c>
    </row>
    <row r="76" spans="1:9" x14ac:dyDescent="0.2">
      <c r="A76" s="116"/>
      <c r="B76" s="144" t="s">
        <v>560</v>
      </c>
      <c r="C76" s="144"/>
      <c r="D76" s="116">
        <v>60</v>
      </c>
      <c r="E76" s="116" t="s">
        <v>554</v>
      </c>
      <c r="F76" s="116" t="s">
        <v>555</v>
      </c>
      <c r="G76" s="116">
        <v>600</v>
      </c>
      <c r="H76" s="116" t="s">
        <v>556</v>
      </c>
      <c r="I76" s="117" t="s">
        <v>557</v>
      </c>
    </row>
    <row r="77" spans="1:9" x14ac:dyDescent="0.2">
      <c r="A77" s="118">
        <v>1</v>
      </c>
      <c r="B77" s="119" t="s">
        <v>285</v>
      </c>
      <c r="C77" s="120" t="s">
        <v>37</v>
      </c>
      <c r="D77" s="121">
        <v>80</v>
      </c>
      <c r="E77" s="121">
        <v>80</v>
      </c>
      <c r="F77" s="121">
        <v>90</v>
      </c>
      <c r="G77" s="121">
        <v>70</v>
      </c>
      <c r="H77" s="122">
        <v>300</v>
      </c>
      <c r="I77" s="118">
        <f t="shared" ref="I77:I89" si="3">SUM(D77+E77+F77+G77+H77)</f>
        <v>620</v>
      </c>
    </row>
    <row r="78" spans="1:9" x14ac:dyDescent="0.2">
      <c r="A78" s="118">
        <v>2</v>
      </c>
      <c r="B78" s="132" t="s">
        <v>293</v>
      </c>
      <c r="C78" s="133" t="s">
        <v>294</v>
      </c>
      <c r="D78" s="121">
        <v>100</v>
      </c>
      <c r="E78" s="121">
        <v>90</v>
      </c>
      <c r="F78" s="121">
        <v>100</v>
      </c>
      <c r="G78" s="121">
        <v>100</v>
      </c>
      <c r="H78" s="122">
        <v>190</v>
      </c>
      <c r="I78" s="118">
        <f t="shared" si="3"/>
        <v>580</v>
      </c>
    </row>
    <row r="79" spans="1:9" x14ac:dyDescent="0.2">
      <c r="A79" s="118">
        <v>3</v>
      </c>
      <c r="B79" s="119" t="s">
        <v>287</v>
      </c>
      <c r="C79" s="120" t="s">
        <v>21</v>
      </c>
      <c r="D79" s="121">
        <v>70</v>
      </c>
      <c r="E79" s="121">
        <v>75</v>
      </c>
      <c r="F79" s="121">
        <v>65</v>
      </c>
      <c r="G79" s="121">
        <v>65</v>
      </c>
      <c r="H79" s="122">
        <v>255</v>
      </c>
      <c r="I79" s="118">
        <f t="shared" si="3"/>
        <v>530</v>
      </c>
    </row>
    <row r="80" spans="1:9" x14ac:dyDescent="0.2">
      <c r="A80" s="118">
        <v>4</v>
      </c>
      <c r="B80" s="119" t="s">
        <v>290</v>
      </c>
      <c r="C80" s="120" t="s">
        <v>21</v>
      </c>
      <c r="D80" s="121">
        <v>90</v>
      </c>
      <c r="E80" s="121">
        <v>65</v>
      </c>
      <c r="F80" s="121">
        <v>75</v>
      </c>
      <c r="G80" s="121">
        <v>75</v>
      </c>
      <c r="H80" s="122">
        <v>205</v>
      </c>
      <c r="I80" s="118">
        <f t="shared" si="3"/>
        <v>510</v>
      </c>
    </row>
    <row r="81" spans="1:9" x14ac:dyDescent="0.2">
      <c r="A81" s="118">
        <v>5</v>
      </c>
      <c r="B81" s="119" t="s">
        <v>288</v>
      </c>
      <c r="C81" s="120" t="s">
        <v>21</v>
      </c>
      <c r="D81" s="121">
        <v>60</v>
      </c>
      <c r="E81" s="121">
        <v>65</v>
      </c>
      <c r="F81" s="121">
        <v>60</v>
      </c>
      <c r="G81" s="121">
        <v>55</v>
      </c>
      <c r="H81" s="122">
        <v>230</v>
      </c>
      <c r="I81" s="118">
        <f t="shared" si="3"/>
        <v>470</v>
      </c>
    </row>
    <row r="82" spans="1:9" x14ac:dyDescent="0.2">
      <c r="A82" s="118">
        <v>6</v>
      </c>
      <c r="B82" s="119" t="s">
        <v>292</v>
      </c>
      <c r="C82" s="120" t="s">
        <v>21</v>
      </c>
      <c r="D82" s="121">
        <v>65</v>
      </c>
      <c r="E82" s="121">
        <v>70</v>
      </c>
      <c r="F82" s="121">
        <v>80</v>
      </c>
      <c r="G82" s="121">
        <v>52</v>
      </c>
      <c r="H82" s="122">
        <v>195</v>
      </c>
      <c r="I82" s="118">
        <f t="shared" si="3"/>
        <v>462</v>
      </c>
    </row>
    <row r="83" spans="1:9" x14ac:dyDescent="0.2">
      <c r="A83" s="118">
        <v>7</v>
      </c>
      <c r="B83" s="119" t="s">
        <v>291</v>
      </c>
      <c r="C83" s="120" t="s">
        <v>23</v>
      </c>
      <c r="D83" s="121">
        <v>55</v>
      </c>
      <c r="E83" s="121">
        <v>49</v>
      </c>
      <c r="F83" s="121">
        <v>70</v>
      </c>
      <c r="G83" s="121">
        <v>46</v>
      </c>
      <c r="H83" s="122">
        <v>200</v>
      </c>
      <c r="I83" s="118">
        <f t="shared" si="3"/>
        <v>420</v>
      </c>
    </row>
    <row r="84" spans="1:9" x14ac:dyDescent="0.2">
      <c r="A84" s="118">
        <v>8</v>
      </c>
      <c r="B84" s="119" t="s">
        <v>298</v>
      </c>
      <c r="C84" s="120" t="s">
        <v>299</v>
      </c>
      <c r="D84" s="121">
        <v>75</v>
      </c>
      <c r="E84" s="121">
        <v>100</v>
      </c>
      <c r="F84" s="121">
        <v>49</v>
      </c>
      <c r="G84" s="121">
        <v>60</v>
      </c>
      <c r="H84" s="122">
        <v>135</v>
      </c>
      <c r="I84" s="118">
        <f t="shared" si="3"/>
        <v>419</v>
      </c>
    </row>
    <row r="85" spans="1:9" x14ac:dyDescent="0.2">
      <c r="A85" s="118">
        <v>9</v>
      </c>
      <c r="B85" s="119" t="s">
        <v>296</v>
      </c>
      <c r="C85" s="120" t="s">
        <v>23</v>
      </c>
      <c r="D85" s="121">
        <v>46</v>
      </c>
      <c r="E85" s="121">
        <v>52</v>
      </c>
      <c r="F85" s="121">
        <v>43</v>
      </c>
      <c r="G85" s="121">
        <v>49</v>
      </c>
      <c r="H85" s="122">
        <v>160</v>
      </c>
      <c r="I85" s="118">
        <f t="shared" si="3"/>
        <v>350</v>
      </c>
    </row>
    <row r="86" spans="1:9" x14ac:dyDescent="0.2">
      <c r="A86" s="118">
        <v>10</v>
      </c>
      <c r="B86" s="119" t="s">
        <v>301</v>
      </c>
      <c r="C86" s="120" t="s">
        <v>80</v>
      </c>
      <c r="D86" s="121">
        <v>52</v>
      </c>
      <c r="E86" s="121">
        <v>0</v>
      </c>
      <c r="F86" s="121">
        <v>55</v>
      </c>
      <c r="G86" s="121">
        <v>80</v>
      </c>
      <c r="H86" s="122">
        <v>127</v>
      </c>
      <c r="I86" s="118">
        <f t="shared" si="3"/>
        <v>314</v>
      </c>
    </row>
    <row r="87" spans="1:9" x14ac:dyDescent="0.2">
      <c r="A87" s="118">
        <v>11</v>
      </c>
      <c r="B87" s="119" t="s">
        <v>303</v>
      </c>
      <c r="C87" s="120" t="s">
        <v>21</v>
      </c>
      <c r="D87" s="121">
        <v>40</v>
      </c>
      <c r="E87" s="121">
        <v>55</v>
      </c>
      <c r="F87" s="121">
        <v>46</v>
      </c>
      <c r="G87" s="121">
        <v>40</v>
      </c>
      <c r="H87" s="122">
        <v>114</v>
      </c>
      <c r="I87" s="118">
        <f t="shared" si="3"/>
        <v>295</v>
      </c>
    </row>
    <row r="88" spans="1:9" x14ac:dyDescent="0.2">
      <c r="A88" s="118">
        <v>12</v>
      </c>
      <c r="B88" s="132" t="s">
        <v>306</v>
      </c>
      <c r="C88" s="133" t="s">
        <v>21</v>
      </c>
      <c r="D88" s="121">
        <v>43</v>
      </c>
      <c r="E88" s="121">
        <v>49</v>
      </c>
      <c r="F88" s="121">
        <v>52</v>
      </c>
      <c r="G88" s="121">
        <v>43</v>
      </c>
      <c r="H88" s="122">
        <v>92</v>
      </c>
      <c r="I88" s="118">
        <f t="shared" si="3"/>
        <v>279</v>
      </c>
    </row>
    <row r="89" spans="1:9" x14ac:dyDescent="0.2">
      <c r="A89" s="118">
        <v>13</v>
      </c>
      <c r="B89" s="119" t="s">
        <v>304</v>
      </c>
      <c r="C89" s="120" t="s">
        <v>80</v>
      </c>
      <c r="D89" s="121">
        <v>49</v>
      </c>
      <c r="E89" s="121">
        <v>0</v>
      </c>
      <c r="F89" s="121">
        <v>40</v>
      </c>
      <c r="G89" s="121">
        <v>90</v>
      </c>
      <c r="H89" s="122">
        <v>99</v>
      </c>
      <c r="I89" s="118">
        <f t="shared" si="3"/>
        <v>278</v>
      </c>
    </row>
  </sheetData>
  <sortState ref="A2:AMK18">
    <sortCondition descending="1" ref="I2:I18"/>
  </sortState>
  <mergeCells count="4">
    <mergeCell ref="B1:C1"/>
    <mergeCell ref="B26:C26"/>
    <mergeCell ref="B54:C54"/>
    <mergeCell ref="B76:C76"/>
  </mergeCells>
  <pageMargins left="0.39374999999999999" right="0.39374999999999999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Roman,Standard"&amp;12&amp;A</oddHeader>
    <oddFooter>&amp;C&amp;"Times New Roman,Standard"&amp;12Page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CF</vt:lpstr>
      <vt:lpstr>CM</vt:lpstr>
      <vt:lpstr>RF</vt:lpstr>
      <vt:lpstr>RM</vt:lpstr>
      <vt:lpstr>PUNTI GP</vt:lpstr>
      <vt:lpstr>Class.societá</vt:lpstr>
      <vt:lpstr>ris.staffette</vt:lpstr>
      <vt:lpstr>class.staff.</vt:lpstr>
      <vt:lpstr>FINALE</vt:lpstr>
      <vt:lpstr>FINALE!Druckbereich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Supra</dc:creator>
  <dc:description/>
  <cp:lastModifiedBy>Supra</cp:lastModifiedBy>
  <cp:revision>11</cp:revision>
  <cp:lastPrinted>2019-10-14T09:51:34Z</cp:lastPrinted>
  <dcterms:created xsi:type="dcterms:W3CDTF">2019-10-14T09:59:30Z</dcterms:created>
  <dcterms:modified xsi:type="dcterms:W3CDTF">2019-10-14T09:59:30Z</dcterms:modified>
  <dc:language>it-IT</dc:language>
</cp:coreProperties>
</file>